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ikaw\Desktop\"/>
    </mc:Choice>
  </mc:AlternateContent>
  <xr:revisionPtr revIDLastSave="0" documentId="13_ncr:1_{BF8CDC2D-4470-4B5D-8297-A97A1BFB9AB8}" xr6:coauthVersionLast="47" xr6:coauthVersionMax="47" xr10:uidLastSave="{00000000-0000-0000-0000-000000000000}"/>
  <bookViews>
    <workbookView xWindow="-120" yWindow="-120" windowWidth="20730" windowHeight="11160" tabRatio="646" firstSheet="1" activeTab="1" xr2:uid="{00000000-000D-0000-FFFF-FFFF00000000}"/>
  </bookViews>
  <sheets>
    <sheet name="申込一覧表記入例" sheetId="4" state="hidden" r:id="rId1"/>
    <sheet name="申込一覧表A" sheetId="1" r:id="rId2"/>
    <sheet name="データ取得" sheetId="3" r:id="rId3"/>
    <sheet name="初期設定" sheetId="2" r:id="rId4"/>
  </sheets>
  <definedNames>
    <definedName name="_xlnm._FilterDatabase" localSheetId="3" hidden="1">初期設定!$D$1:$H$182</definedName>
    <definedName name="dennwa">初期設定!$D$1:$G$197</definedName>
    <definedName name="gakkou">初期設定!$D$1:$E$197</definedName>
    <definedName name="gunshikoumei">初期設定!$I$2:$I$184</definedName>
    <definedName name="jyuusyo">初期設定!$D$1:$F$197</definedName>
    <definedName name="komon">初期設定!$D$1:$J$197</definedName>
    <definedName name="koodo">初期設定!$D$1:$H$184</definedName>
    <definedName name="koucyo">初期設定!$D$1:$I$184</definedName>
    <definedName name="kyougi">初期設定!$A$1:$B$120</definedName>
    <definedName name="_xlnm.Print_Area" localSheetId="3">初期設定!$A$1:$L$44</definedName>
    <definedName name="_xlnm.Print_Area" localSheetId="1">申込一覧表A!$A$1:$M$117</definedName>
    <definedName name="_xlnm.Print_Area" localSheetId="0">申込一覧表記入例!$A$1:$Q$120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4" i="1" l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6" i="1"/>
  <c r="L4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H31" i="3" s="1"/>
  <c r="J49" i="1"/>
  <c r="J48" i="1"/>
  <c r="H28" i="3"/>
  <c r="J46" i="1"/>
  <c r="J45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L18" i="1"/>
  <c r="L17" i="1"/>
  <c r="L16" i="1"/>
  <c r="I9" i="3" s="1"/>
  <c r="L15" i="1"/>
  <c r="I8" i="3" s="1"/>
  <c r="L14" i="1"/>
  <c r="I7" i="3" s="1"/>
  <c r="L13" i="1"/>
  <c r="I6" i="3" s="1"/>
  <c r="L12" i="1"/>
  <c r="I5" i="3" s="1"/>
  <c r="L11" i="1"/>
  <c r="I4" i="3" s="1"/>
  <c r="L10" i="1"/>
  <c r="I3" i="3" s="1"/>
  <c r="L9" i="1"/>
  <c r="J18" i="1"/>
  <c r="H11" i="3" s="1"/>
  <c r="J17" i="1"/>
  <c r="H10" i="3" s="1"/>
  <c r="J16" i="1"/>
  <c r="H9" i="3" s="1"/>
  <c r="J15" i="1"/>
  <c r="H8" i="3" s="1"/>
  <c r="J14" i="1"/>
  <c r="H7" i="3" s="1"/>
  <c r="J13" i="1"/>
  <c r="H6" i="3" s="1"/>
  <c r="J12" i="1"/>
  <c r="H5" i="3" s="1"/>
  <c r="J11" i="1"/>
  <c r="H4" i="3" s="1"/>
  <c r="J10" i="1"/>
  <c r="H3" i="3" s="1"/>
  <c r="J9" i="1"/>
  <c r="J7" i="1"/>
  <c r="L7" i="1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J26" i="3"/>
  <c r="K26" i="3"/>
  <c r="J27" i="3"/>
  <c r="K27" i="3"/>
  <c r="J28" i="3"/>
  <c r="K28" i="3"/>
  <c r="J29" i="3"/>
  <c r="K29" i="3"/>
  <c r="J30" i="3"/>
  <c r="K30" i="3"/>
  <c r="J31" i="3"/>
  <c r="K31" i="3"/>
  <c r="J32" i="3"/>
  <c r="K32" i="3"/>
  <c r="J33" i="3"/>
  <c r="K33" i="3"/>
  <c r="J34" i="3"/>
  <c r="K34" i="3"/>
  <c r="J35" i="3"/>
  <c r="K35" i="3"/>
  <c r="J36" i="3"/>
  <c r="K36" i="3"/>
  <c r="J37" i="3"/>
  <c r="K37" i="3"/>
  <c r="J38" i="3"/>
  <c r="K38" i="3"/>
  <c r="J39" i="3"/>
  <c r="K39" i="3"/>
  <c r="J40" i="3"/>
  <c r="K40" i="3"/>
  <c r="J41" i="3"/>
  <c r="K41" i="3"/>
  <c r="J42" i="3"/>
  <c r="K42" i="3"/>
  <c r="J43" i="3"/>
  <c r="K43" i="3"/>
  <c r="J44" i="3"/>
  <c r="K44" i="3"/>
  <c r="J45" i="3"/>
  <c r="K45" i="3"/>
  <c r="J46" i="3"/>
  <c r="K46" i="3"/>
  <c r="J47" i="3"/>
  <c r="K47" i="3"/>
  <c r="J48" i="3"/>
  <c r="K48" i="3"/>
  <c r="J49" i="3"/>
  <c r="K49" i="3"/>
  <c r="J50" i="3"/>
  <c r="K50" i="3"/>
  <c r="J51" i="3"/>
  <c r="K51" i="3"/>
  <c r="J52" i="3"/>
  <c r="K52" i="3"/>
  <c r="J53" i="3"/>
  <c r="K53" i="3"/>
  <c r="J54" i="3"/>
  <c r="K54" i="3"/>
  <c r="J55" i="3"/>
  <c r="K5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B25" i="3"/>
  <c r="B24" i="3"/>
  <c r="B23" i="3"/>
  <c r="B22" i="3"/>
  <c r="B21" i="3"/>
  <c r="B20" i="3"/>
  <c r="B19" i="3"/>
  <c r="B18" i="3"/>
  <c r="B17" i="3"/>
  <c r="B16" i="3"/>
  <c r="B15" i="3"/>
  <c r="B14" i="3"/>
  <c r="J3" i="3"/>
  <c r="K3" i="3"/>
  <c r="J4" i="3"/>
  <c r="K4" i="3"/>
  <c r="J5" i="3"/>
  <c r="K5" i="3"/>
  <c r="J6" i="3"/>
  <c r="K6" i="3"/>
  <c r="J7" i="3"/>
  <c r="K7" i="3"/>
  <c r="J8" i="3"/>
  <c r="K8" i="3"/>
  <c r="J9" i="3"/>
  <c r="K9" i="3"/>
  <c r="J10" i="3"/>
  <c r="K10" i="3"/>
  <c r="J11" i="3"/>
  <c r="K11" i="3"/>
  <c r="J12" i="3"/>
  <c r="K12" i="3"/>
  <c r="J13" i="3"/>
  <c r="K13" i="3"/>
  <c r="J14" i="3"/>
  <c r="K14" i="3"/>
  <c r="J15" i="3"/>
  <c r="K15" i="3"/>
  <c r="J16" i="3"/>
  <c r="K16" i="3"/>
  <c r="J17" i="3"/>
  <c r="K17" i="3"/>
  <c r="J18" i="3"/>
  <c r="K18" i="3"/>
  <c r="J19" i="3"/>
  <c r="K19" i="3"/>
  <c r="J20" i="3"/>
  <c r="K20" i="3"/>
  <c r="J21" i="3"/>
  <c r="K21" i="3"/>
  <c r="J22" i="3"/>
  <c r="K22" i="3"/>
  <c r="J23" i="3"/>
  <c r="K23" i="3"/>
  <c r="J24" i="3"/>
  <c r="K24" i="3"/>
  <c r="J25" i="3"/>
  <c r="K25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F3" i="3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D3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C3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J2" i="3"/>
  <c r="K2" i="3"/>
  <c r="G2" i="3"/>
  <c r="F2" i="3"/>
  <c r="E2" i="3"/>
  <c r="D2" i="3"/>
  <c r="C2" i="3"/>
  <c r="B13" i="3"/>
  <c r="B12" i="3"/>
  <c r="B11" i="3"/>
  <c r="B10" i="3"/>
  <c r="B9" i="3"/>
  <c r="B8" i="3"/>
  <c r="B7" i="3"/>
  <c r="B6" i="3"/>
  <c r="B5" i="3"/>
  <c r="B4" i="3"/>
  <c r="B3" i="3"/>
  <c r="B2" i="3"/>
  <c r="H2" i="3" l="1"/>
  <c r="J8" i="1"/>
  <c r="J6" i="1"/>
  <c r="H25" i="3" l="1"/>
  <c r="H24" i="3"/>
  <c r="H23" i="3"/>
  <c r="H22" i="3"/>
  <c r="H21" i="3"/>
  <c r="H20" i="3"/>
  <c r="H19" i="3"/>
  <c r="H18" i="3"/>
  <c r="H17" i="3"/>
  <c r="H16" i="3"/>
  <c r="H15" i="3"/>
  <c r="B56" i="3"/>
  <c r="F56" i="3" s="1"/>
  <c r="C56" i="3"/>
  <c r="D56" i="3"/>
  <c r="E56" i="3"/>
  <c r="G56" i="3"/>
  <c r="H56" i="3"/>
  <c r="I56" i="3"/>
  <c r="K56" i="3"/>
  <c r="B57" i="3"/>
  <c r="F57" i="3" s="1"/>
  <c r="C57" i="3"/>
  <c r="D57" i="3"/>
  <c r="E57" i="3"/>
  <c r="G57" i="3"/>
  <c r="H57" i="3"/>
  <c r="I57" i="3"/>
  <c r="K57" i="3"/>
  <c r="B58" i="3"/>
  <c r="F58" i="3" s="1"/>
  <c r="C58" i="3"/>
  <c r="D58" i="3"/>
  <c r="E58" i="3"/>
  <c r="G58" i="3"/>
  <c r="H58" i="3"/>
  <c r="I58" i="3"/>
  <c r="K58" i="3"/>
  <c r="B59" i="3"/>
  <c r="F59" i="3" s="1"/>
  <c r="C59" i="3"/>
  <c r="D59" i="3"/>
  <c r="E59" i="3"/>
  <c r="G59" i="3"/>
  <c r="H59" i="3"/>
  <c r="I59" i="3"/>
  <c r="K59" i="3"/>
  <c r="B60" i="3"/>
  <c r="F60" i="3" s="1"/>
  <c r="C60" i="3"/>
  <c r="D60" i="3"/>
  <c r="E60" i="3"/>
  <c r="G60" i="3"/>
  <c r="H60" i="3"/>
  <c r="I60" i="3"/>
  <c r="K60" i="3"/>
  <c r="B61" i="3"/>
  <c r="F61" i="3" s="1"/>
  <c r="C61" i="3"/>
  <c r="D61" i="3"/>
  <c r="E61" i="3"/>
  <c r="G61" i="3"/>
  <c r="H61" i="3"/>
  <c r="I61" i="3"/>
  <c r="K61" i="3"/>
  <c r="B62" i="3"/>
  <c r="F62" i="3" s="1"/>
  <c r="C62" i="3"/>
  <c r="D62" i="3"/>
  <c r="E62" i="3"/>
  <c r="G62" i="3"/>
  <c r="H62" i="3"/>
  <c r="I62" i="3"/>
  <c r="K62" i="3"/>
  <c r="B63" i="3"/>
  <c r="F63" i="3" s="1"/>
  <c r="C63" i="3"/>
  <c r="D63" i="3"/>
  <c r="E63" i="3"/>
  <c r="G63" i="3"/>
  <c r="H63" i="3"/>
  <c r="I63" i="3"/>
  <c r="K63" i="3"/>
  <c r="B64" i="3"/>
  <c r="F64" i="3" s="1"/>
  <c r="C64" i="3"/>
  <c r="D64" i="3"/>
  <c r="E64" i="3"/>
  <c r="G64" i="3"/>
  <c r="H64" i="3"/>
  <c r="I64" i="3"/>
  <c r="K64" i="3"/>
  <c r="B65" i="3"/>
  <c r="F65" i="3" s="1"/>
  <c r="C65" i="3"/>
  <c r="D65" i="3"/>
  <c r="E65" i="3"/>
  <c r="G65" i="3"/>
  <c r="H65" i="3"/>
  <c r="I65" i="3"/>
  <c r="K65" i="3"/>
  <c r="B66" i="3"/>
  <c r="F66" i="3" s="1"/>
  <c r="C66" i="3"/>
  <c r="D66" i="3"/>
  <c r="E66" i="3"/>
  <c r="G66" i="3"/>
  <c r="H66" i="3"/>
  <c r="I66" i="3"/>
  <c r="K66" i="3"/>
  <c r="B67" i="3"/>
  <c r="F67" i="3" s="1"/>
  <c r="C67" i="3"/>
  <c r="D67" i="3"/>
  <c r="E67" i="3"/>
  <c r="G67" i="3"/>
  <c r="H67" i="3"/>
  <c r="I67" i="3"/>
  <c r="K67" i="3"/>
  <c r="B68" i="3"/>
  <c r="F68" i="3" s="1"/>
  <c r="C68" i="3"/>
  <c r="D68" i="3"/>
  <c r="E68" i="3"/>
  <c r="G68" i="3"/>
  <c r="H68" i="3"/>
  <c r="I68" i="3"/>
  <c r="K68" i="3"/>
  <c r="B69" i="3"/>
  <c r="F69" i="3" s="1"/>
  <c r="C69" i="3"/>
  <c r="D69" i="3"/>
  <c r="E69" i="3"/>
  <c r="G69" i="3"/>
  <c r="H69" i="3"/>
  <c r="I69" i="3"/>
  <c r="K69" i="3"/>
  <c r="B70" i="3"/>
  <c r="F70" i="3" s="1"/>
  <c r="C70" i="3"/>
  <c r="D70" i="3"/>
  <c r="E70" i="3"/>
  <c r="G70" i="3"/>
  <c r="H70" i="3"/>
  <c r="I70" i="3"/>
  <c r="K70" i="3"/>
  <c r="B71" i="3"/>
  <c r="F71" i="3" s="1"/>
  <c r="C71" i="3"/>
  <c r="D71" i="3"/>
  <c r="E71" i="3"/>
  <c r="G71" i="3"/>
  <c r="H71" i="3"/>
  <c r="I71" i="3"/>
  <c r="K71" i="3"/>
  <c r="B72" i="3"/>
  <c r="F72" i="3" s="1"/>
  <c r="C72" i="3"/>
  <c r="D72" i="3"/>
  <c r="E72" i="3"/>
  <c r="G72" i="3"/>
  <c r="H72" i="3"/>
  <c r="I72" i="3"/>
  <c r="K72" i="3"/>
  <c r="B73" i="3"/>
  <c r="F73" i="3" s="1"/>
  <c r="C73" i="3"/>
  <c r="D73" i="3"/>
  <c r="E73" i="3"/>
  <c r="G73" i="3"/>
  <c r="H73" i="3"/>
  <c r="I73" i="3"/>
  <c r="K73" i="3"/>
  <c r="B74" i="3"/>
  <c r="F74" i="3" s="1"/>
  <c r="C74" i="3"/>
  <c r="D74" i="3"/>
  <c r="E74" i="3"/>
  <c r="G74" i="3"/>
  <c r="H74" i="3"/>
  <c r="I74" i="3"/>
  <c r="K74" i="3"/>
  <c r="B75" i="3"/>
  <c r="F75" i="3" s="1"/>
  <c r="C75" i="3"/>
  <c r="D75" i="3"/>
  <c r="E75" i="3"/>
  <c r="G75" i="3"/>
  <c r="H75" i="3"/>
  <c r="I75" i="3"/>
  <c r="K75" i="3"/>
  <c r="B76" i="3"/>
  <c r="F76" i="3" s="1"/>
  <c r="C76" i="3"/>
  <c r="D76" i="3"/>
  <c r="E76" i="3"/>
  <c r="G76" i="3"/>
  <c r="H76" i="3"/>
  <c r="I76" i="3"/>
  <c r="K76" i="3"/>
  <c r="B77" i="3"/>
  <c r="F77" i="3" s="1"/>
  <c r="C77" i="3"/>
  <c r="D77" i="3"/>
  <c r="E77" i="3"/>
  <c r="G77" i="3"/>
  <c r="H77" i="3"/>
  <c r="I77" i="3"/>
  <c r="K77" i="3"/>
  <c r="B78" i="3"/>
  <c r="F78" i="3" s="1"/>
  <c r="C78" i="3"/>
  <c r="D78" i="3"/>
  <c r="E78" i="3"/>
  <c r="G78" i="3"/>
  <c r="H78" i="3"/>
  <c r="I78" i="3"/>
  <c r="K78" i="3"/>
  <c r="B79" i="3"/>
  <c r="F79" i="3" s="1"/>
  <c r="C79" i="3"/>
  <c r="D79" i="3"/>
  <c r="E79" i="3"/>
  <c r="G79" i="3"/>
  <c r="H79" i="3"/>
  <c r="I79" i="3"/>
  <c r="K79" i="3"/>
  <c r="B80" i="3"/>
  <c r="F80" i="3" s="1"/>
  <c r="C80" i="3"/>
  <c r="D80" i="3"/>
  <c r="E80" i="3"/>
  <c r="G80" i="3"/>
  <c r="H80" i="3"/>
  <c r="I80" i="3"/>
  <c r="K80" i="3"/>
  <c r="B81" i="3"/>
  <c r="F81" i="3" s="1"/>
  <c r="C81" i="3"/>
  <c r="D81" i="3"/>
  <c r="E81" i="3"/>
  <c r="G81" i="3"/>
  <c r="H81" i="3"/>
  <c r="I81" i="3"/>
  <c r="K81" i="3"/>
  <c r="B82" i="3"/>
  <c r="F82" i="3" s="1"/>
  <c r="C82" i="3"/>
  <c r="D82" i="3"/>
  <c r="E82" i="3"/>
  <c r="G82" i="3"/>
  <c r="H82" i="3"/>
  <c r="I82" i="3"/>
  <c r="K82" i="3"/>
  <c r="B83" i="3"/>
  <c r="F83" i="3" s="1"/>
  <c r="C83" i="3"/>
  <c r="D83" i="3"/>
  <c r="E83" i="3"/>
  <c r="G83" i="3"/>
  <c r="H83" i="3"/>
  <c r="I83" i="3"/>
  <c r="K83" i="3"/>
  <c r="B84" i="3"/>
  <c r="F84" i="3" s="1"/>
  <c r="C84" i="3"/>
  <c r="D84" i="3"/>
  <c r="E84" i="3"/>
  <c r="G84" i="3"/>
  <c r="H84" i="3"/>
  <c r="I84" i="3"/>
  <c r="K84" i="3"/>
  <c r="B85" i="3"/>
  <c r="F85" i="3" s="1"/>
  <c r="C85" i="3"/>
  <c r="D85" i="3"/>
  <c r="E85" i="3"/>
  <c r="G85" i="3"/>
  <c r="H85" i="3"/>
  <c r="I85" i="3"/>
  <c r="K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L6" i="1"/>
  <c r="L8" i="1"/>
  <c r="I10" i="3"/>
  <c r="I11" i="3"/>
  <c r="H12" i="3"/>
  <c r="I12" i="3"/>
  <c r="H13" i="3"/>
  <c r="I13" i="3"/>
  <c r="H14" i="3"/>
  <c r="I14" i="3"/>
  <c r="I15" i="3"/>
  <c r="I16" i="3"/>
  <c r="I17" i="3"/>
  <c r="I18" i="3"/>
  <c r="I19" i="3"/>
  <c r="I20" i="3"/>
  <c r="I21" i="3"/>
  <c r="I22" i="3"/>
  <c r="I23" i="3"/>
  <c r="I24" i="3"/>
  <c r="I25" i="3"/>
  <c r="H26" i="3"/>
  <c r="I26" i="3"/>
  <c r="H27" i="3"/>
  <c r="I27" i="3"/>
  <c r="I28" i="3"/>
  <c r="H29" i="3"/>
  <c r="I29" i="3"/>
  <c r="H30" i="3"/>
  <c r="I30" i="3"/>
  <c r="I31" i="3"/>
  <c r="H32" i="3"/>
  <c r="I32" i="3"/>
  <c r="H33" i="3"/>
  <c r="I33" i="3"/>
  <c r="H34" i="3"/>
  <c r="I34" i="3"/>
  <c r="H35" i="3"/>
  <c r="I35" i="3"/>
  <c r="H36" i="3"/>
  <c r="I36" i="3"/>
  <c r="H37" i="3"/>
  <c r="I37" i="3"/>
  <c r="H38" i="3"/>
  <c r="I38" i="3"/>
  <c r="H39" i="3"/>
  <c r="I39" i="3"/>
  <c r="H40" i="3"/>
  <c r="I40" i="3"/>
  <c r="H41" i="3"/>
  <c r="I41" i="3"/>
  <c r="H42" i="3"/>
  <c r="I42" i="3"/>
  <c r="H43" i="3"/>
  <c r="I43" i="3"/>
  <c r="H44" i="3"/>
  <c r="I44" i="3"/>
  <c r="H45" i="3"/>
  <c r="I45" i="3"/>
  <c r="H46" i="3"/>
  <c r="I46" i="3"/>
  <c r="H47" i="3"/>
  <c r="I47" i="3"/>
  <c r="H48" i="3"/>
  <c r="I48" i="3"/>
  <c r="H49" i="3"/>
  <c r="I49" i="3"/>
  <c r="H50" i="3"/>
  <c r="I50" i="3"/>
  <c r="H51" i="3"/>
  <c r="I51" i="3"/>
  <c r="H52" i="3"/>
  <c r="I52" i="3"/>
  <c r="H53" i="3"/>
  <c r="I53" i="3"/>
  <c r="H54" i="3"/>
  <c r="I54" i="3"/>
  <c r="H55" i="3"/>
  <c r="I55" i="3"/>
  <c r="J86" i="1"/>
  <c r="L86" i="1"/>
  <c r="J87" i="1"/>
  <c r="L87" i="1"/>
  <c r="J88" i="1"/>
  <c r="L88" i="1"/>
  <c r="J89" i="1"/>
  <c r="L89" i="1"/>
  <c r="J90" i="1"/>
  <c r="L90" i="1"/>
  <c r="J91" i="1"/>
  <c r="L91" i="1"/>
  <c r="J92" i="1"/>
  <c r="L92" i="1"/>
  <c r="J93" i="1"/>
  <c r="L93" i="1"/>
  <c r="J94" i="1"/>
  <c r="L94" i="1"/>
  <c r="J95" i="1"/>
  <c r="L95" i="1"/>
  <c r="J96" i="1"/>
  <c r="L96" i="1"/>
  <c r="J97" i="1"/>
  <c r="L97" i="1"/>
  <c r="J98" i="1"/>
  <c r="L98" i="1"/>
  <c r="J99" i="1"/>
  <c r="L99" i="1"/>
  <c r="J100" i="1"/>
  <c r="L100" i="1"/>
  <c r="J101" i="1"/>
  <c r="L101" i="1"/>
  <c r="J102" i="1"/>
  <c r="L102" i="1"/>
  <c r="J103" i="1"/>
  <c r="L103" i="1"/>
  <c r="J104" i="1"/>
  <c r="L104" i="1"/>
  <c r="J105" i="1"/>
  <c r="L105" i="1"/>
  <c r="J106" i="1"/>
  <c r="L106" i="1"/>
  <c r="J107" i="1"/>
  <c r="L107" i="1"/>
  <c r="J108" i="1"/>
  <c r="L108" i="1"/>
  <c r="J109" i="1"/>
  <c r="L109" i="1"/>
  <c r="J110" i="1"/>
  <c r="L110" i="1"/>
  <c r="J111" i="1"/>
  <c r="L111" i="1"/>
  <c r="J112" i="1"/>
  <c r="L112" i="1"/>
  <c r="J113" i="1"/>
  <c r="L113" i="1"/>
  <c r="J114" i="1"/>
  <c r="L114" i="1"/>
  <c r="J115" i="1"/>
  <c r="L115" i="1"/>
  <c r="C2" i="4"/>
  <c r="C3" i="4"/>
  <c r="J3" i="4"/>
  <c r="J6" i="4"/>
  <c r="N6" i="4"/>
  <c r="J7" i="4"/>
  <c r="N7" i="4"/>
  <c r="J8" i="4"/>
  <c r="N8" i="4"/>
  <c r="J9" i="4"/>
  <c r="N9" i="4"/>
  <c r="J10" i="4"/>
  <c r="N10" i="4"/>
  <c r="J11" i="4"/>
  <c r="N11" i="4"/>
  <c r="J12" i="4"/>
  <c r="N12" i="4"/>
  <c r="J13" i="4"/>
  <c r="N13" i="4"/>
  <c r="J14" i="4"/>
  <c r="N14" i="4"/>
  <c r="J15" i="4"/>
  <c r="N15" i="4"/>
  <c r="J16" i="4"/>
  <c r="N16" i="4"/>
  <c r="J17" i="4"/>
  <c r="N17" i="4"/>
  <c r="J18" i="4"/>
  <c r="N18" i="4"/>
  <c r="J19" i="4"/>
  <c r="N19" i="4"/>
  <c r="J20" i="4"/>
  <c r="N20" i="4"/>
  <c r="J21" i="4"/>
  <c r="N21" i="4"/>
  <c r="J22" i="4"/>
  <c r="N22" i="4"/>
  <c r="J23" i="4"/>
  <c r="N23" i="4"/>
  <c r="J24" i="4"/>
  <c r="N24" i="4"/>
  <c r="J25" i="4"/>
  <c r="N25" i="4"/>
  <c r="J26" i="4"/>
  <c r="N26" i="4"/>
  <c r="J27" i="4"/>
  <c r="N27" i="4"/>
  <c r="J28" i="4"/>
  <c r="N28" i="4"/>
  <c r="J29" i="4"/>
  <c r="N29" i="4"/>
  <c r="J30" i="4"/>
  <c r="N30" i="4"/>
  <c r="J31" i="4"/>
  <c r="N31" i="4"/>
  <c r="J32" i="4"/>
  <c r="N32" i="4"/>
  <c r="J33" i="4"/>
  <c r="N33" i="4"/>
  <c r="J34" i="4"/>
  <c r="N34" i="4"/>
  <c r="J35" i="4"/>
  <c r="N35" i="4"/>
  <c r="B37" i="4"/>
  <c r="D37" i="4"/>
  <c r="J48" i="4"/>
  <c r="N48" i="4"/>
  <c r="J49" i="4"/>
  <c r="N49" i="4"/>
  <c r="J50" i="4"/>
  <c r="N50" i="4"/>
  <c r="J51" i="4"/>
  <c r="N51" i="4"/>
  <c r="J52" i="4"/>
  <c r="N52" i="4"/>
  <c r="J53" i="4"/>
  <c r="N53" i="4"/>
  <c r="J54" i="4"/>
  <c r="N54" i="4"/>
  <c r="J55" i="4"/>
  <c r="N55" i="4"/>
  <c r="J56" i="4"/>
  <c r="N56" i="4"/>
  <c r="J57" i="4"/>
  <c r="N57" i="4"/>
  <c r="J58" i="4"/>
  <c r="N58" i="4"/>
  <c r="J59" i="4"/>
  <c r="N59" i="4"/>
  <c r="J60" i="4"/>
  <c r="N60" i="4"/>
  <c r="J61" i="4"/>
  <c r="N61" i="4"/>
  <c r="J62" i="4"/>
  <c r="N62" i="4"/>
  <c r="J63" i="4"/>
  <c r="N63" i="4"/>
  <c r="J64" i="4"/>
  <c r="N64" i="4"/>
  <c r="J65" i="4"/>
  <c r="N65" i="4"/>
  <c r="J66" i="4"/>
  <c r="N66" i="4"/>
  <c r="J67" i="4"/>
  <c r="N67" i="4"/>
  <c r="J68" i="4"/>
  <c r="N68" i="4"/>
  <c r="J69" i="4"/>
  <c r="N69" i="4"/>
  <c r="J70" i="4"/>
  <c r="N70" i="4"/>
  <c r="J71" i="4"/>
  <c r="N71" i="4"/>
  <c r="J72" i="4"/>
  <c r="N72" i="4"/>
  <c r="J73" i="4"/>
  <c r="N73" i="4"/>
  <c r="J74" i="4"/>
  <c r="N74" i="4"/>
  <c r="J75" i="4"/>
  <c r="N75" i="4"/>
  <c r="J76" i="4"/>
  <c r="N76" i="4"/>
  <c r="J77" i="4"/>
  <c r="N77" i="4"/>
  <c r="J89" i="4"/>
  <c r="N89" i="4"/>
  <c r="J90" i="4"/>
  <c r="N90" i="4"/>
  <c r="J91" i="4"/>
  <c r="N91" i="4"/>
  <c r="J92" i="4"/>
  <c r="N92" i="4"/>
  <c r="J93" i="4"/>
  <c r="N93" i="4"/>
  <c r="J94" i="4"/>
  <c r="N94" i="4"/>
  <c r="J95" i="4"/>
  <c r="N95" i="4"/>
  <c r="J96" i="4"/>
  <c r="N96" i="4"/>
  <c r="J97" i="4"/>
  <c r="N97" i="4"/>
  <c r="J98" i="4"/>
  <c r="N98" i="4"/>
  <c r="J99" i="4"/>
  <c r="N99" i="4"/>
  <c r="J100" i="4"/>
  <c r="N100" i="4"/>
  <c r="J101" i="4"/>
  <c r="N101" i="4"/>
  <c r="J102" i="4"/>
  <c r="N102" i="4"/>
  <c r="J103" i="4"/>
  <c r="N103" i="4"/>
  <c r="J104" i="4"/>
  <c r="N104" i="4"/>
  <c r="J105" i="4"/>
  <c r="N105" i="4"/>
  <c r="J106" i="4"/>
  <c r="N106" i="4"/>
  <c r="J107" i="4"/>
  <c r="N107" i="4"/>
  <c r="J108" i="4"/>
  <c r="N108" i="4"/>
  <c r="J109" i="4"/>
  <c r="N109" i="4"/>
  <c r="J110" i="4"/>
  <c r="N110" i="4"/>
  <c r="J111" i="4"/>
  <c r="N111" i="4"/>
  <c r="J112" i="4"/>
  <c r="N112" i="4"/>
  <c r="J113" i="4"/>
  <c r="N113" i="4"/>
  <c r="J114" i="4"/>
  <c r="N114" i="4"/>
  <c r="J115" i="4"/>
  <c r="N115" i="4"/>
  <c r="J116" i="4"/>
  <c r="N116" i="4"/>
  <c r="J117" i="4"/>
  <c r="N117" i="4"/>
  <c r="J118" i="4"/>
  <c r="N118" i="4"/>
  <c r="I2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kimioki</author>
  </authors>
  <commentList>
    <comment ref="C5" authorId="0" shapeId="0" xr:uid="{00000000-0006-0000-0100-000001000000}">
      <text>
        <r>
          <rPr>
            <b/>
            <sz val="10"/>
            <color indexed="81"/>
            <rFont val="ＭＳ Ｐゴシック"/>
            <family val="3"/>
            <charset val="128"/>
          </rPr>
          <t>学年を
記載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<sst xmlns="http://schemas.openxmlformats.org/spreadsheetml/2006/main" count="281" uniqueCount="192">
  <si>
    <t>伊勢崎 一郎</t>
    <rPh sb="0" eb="3">
      <t>イセサキ</t>
    </rPh>
    <rPh sb="4" eb="6">
      <t>イチロウ</t>
    </rPh>
    <phoneticPr fontId="2"/>
  </si>
  <si>
    <t>伊勢崎 二郎</t>
    <rPh sb="0" eb="3">
      <t>イセサキ</t>
    </rPh>
    <rPh sb="4" eb="6">
      <t>ニロウ</t>
    </rPh>
    <phoneticPr fontId="2"/>
  </si>
  <si>
    <t>伊勢崎 花子</t>
    <rPh sb="0" eb="3">
      <t>イセサキ</t>
    </rPh>
    <rPh sb="4" eb="6">
      <t>ハナコ</t>
    </rPh>
    <phoneticPr fontId="2"/>
  </si>
  <si>
    <t>伊勢崎 弘子</t>
    <rPh sb="0" eb="3">
      <t>イセサキ</t>
    </rPh>
    <rPh sb="4" eb="6">
      <t>ヒロコ</t>
    </rPh>
    <phoneticPr fontId="2"/>
  </si>
  <si>
    <t>学</t>
    <rPh sb="0" eb="1">
      <t>ガク</t>
    </rPh>
    <phoneticPr fontId="2"/>
  </si>
  <si>
    <t>共通200m</t>
    <rPh sb="1" eb="2">
      <t>ツウ</t>
    </rPh>
    <phoneticPr fontId="2"/>
  </si>
  <si>
    <t>00200</t>
    <phoneticPr fontId="2"/>
  </si>
  <si>
    <t>NO.1</t>
  </si>
  <si>
    <t>氏　　名</t>
  </si>
  <si>
    <t>ﾌﾘｶﾞﾅ</t>
  </si>
  <si>
    <t>印</t>
  </si>
  <si>
    <t>種目1</t>
  </si>
  <si>
    <t>最高記録</t>
  </si>
  <si>
    <t>大会名</t>
  </si>
  <si>
    <t>種目2</t>
  </si>
  <si>
    <t>個人申込種目数</t>
  </si>
  <si>
    <t>種目</t>
  </si>
  <si>
    <t>リレー申込数</t>
  </si>
  <si>
    <t>円</t>
  </si>
  <si>
    <t>NO.2</t>
  </si>
  <si>
    <t>NO.3</t>
  </si>
  <si>
    <t>所属団体名</t>
  </si>
  <si>
    <t>性</t>
    <phoneticPr fontId="2"/>
  </si>
  <si>
    <t>種目</t>
    <rPh sb="0" eb="2">
      <t>シュモク</t>
    </rPh>
    <phoneticPr fontId="2"/>
  </si>
  <si>
    <t>ｺｰﾄﾞ</t>
    <phoneticPr fontId="2"/>
  </si>
  <si>
    <t>db</t>
    <phoneticPr fontId="2"/>
  </si>
  <si>
    <t>n1</t>
    <phoneticPr fontId="2"/>
  </si>
  <si>
    <t>n2</t>
    <phoneticPr fontId="2"/>
  </si>
  <si>
    <t>sx</t>
    <phoneticPr fontId="2"/>
  </si>
  <si>
    <t>１種目</t>
    <rPh sb="1" eb="3">
      <t>シュモク</t>
    </rPh>
    <phoneticPr fontId="2"/>
  </si>
  <si>
    <t>２種目</t>
    <rPh sb="1" eb="3">
      <t>シュモク</t>
    </rPh>
    <phoneticPr fontId="2"/>
  </si>
  <si>
    <t>ｺｰﾄﾞ</t>
    <phoneticPr fontId="2"/>
  </si>
  <si>
    <t>Zken</t>
    <phoneticPr fontId="2"/>
  </si>
  <si>
    <t>00300</t>
  </si>
  <si>
    <t>01000</t>
  </si>
  <si>
    <t>01100</t>
  </si>
  <si>
    <t>01200</t>
  </si>
  <si>
    <t>04200</t>
  </si>
  <si>
    <t>07100</t>
  </si>
  <si>
    <t>07200</t>
  </si>
  <si>
    <t>08500</t>
  </si>
  <si>
    <t>共通400m</t>
    <rPh sb="0" eb="2">
      <t>キョウツウ</t>
    </rPh>
    <phoneticPr fontId="2"/>
  </si>
  <si>
    <t>住所</t>
    <rPh sb="0" eb="2">
      <t>ジュウショ</t>
    </rPh>
    <phoneticPr fontId="2"/>
  </si>
  <si>
    <t>電話</t>
    <rPh sb="0" eb="2">
      <t>デンワ</t>
    </rPh>
    <phoneticPr fontId="2"/>
  </si>
  <si>
    <t>郡市ｺｰﾄﾞ</t>
    <rPh sb="0" eb="2">
      <t>グンシ</t>
    </rPh>
    <phoneticPr fontId="2"/>
  </si>
  <si>
    <t>電話</t>
  </si>
  <si>
    <t>申込料金</t>
    <phoneticPr fontId="2"/>
  </si>
  <si>
    <t>（女）４×１００Ｒ　Ｂ：</t>
    <rPh sb="1" eb="2">
      <t>オンナ</t>
    </rPh>
    <phoneticPr fontId="2"/>
  </si>
  <si>
    <t>審判員氏名（希望審判名）  1 　　　　          (               )  2               (               )　　　　　</t>
    <rPh sb="0" eb="3">
      <t>シンパンイン</t>
    </rPh>
    <rPh sb="3" eb="5">
      <t>シメイ</t>
    </rPh>
    <rPh sb="6" eb="8">
      <t>キボウ</t>
    </rPh>
    <rPh sb="8" eb="10">
      <t>シンパン</t>
    </rPh>
    <rPh sb="10" eb="11">
      <t>メイ</t>
    </rPh>
    <phoneticPr fontId="2"/>
  </si>
  <si>
    <t>00500</t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</si>
  <si>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</si>
  <si>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</si>
  <si>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（男）４×１００Ｒ　Ａ：</t>
    <rPh sb="1" eb="2">
      <t>オトコ</t>
    </rPh>
    <phoneticPr fontId="2"/>
  </si>
  <si>
    <t>03200</t>
    <phoneticPr fontId="2"/>
  </si>
  <si>
    <t>本大会のプログラム・報道発表・ホームページ・記録集における氏名・学校名・学年・写真等の掲載については、本人及び保護者の同意を得ています。なお、同意が得られない生徒は、別添によりその旨を報告します。</t>
    <rPh sb="0" eb="3">
      <t>ホンタイカイ</t>
    </rPh>
    <rPh sb="10" eb="12">
      <t>ホウドウ</t>
    </rPh>
    <rPh sb="12" eb="14">
      <t>ハッピョウ</t>
    </rPh>
    <rPh sb="22" eb="25">
      <t>キロクシュウ</t>
    </rPh>
    <rPh sb="29" eb="31">
      <t>シメイ</t>
    </rPh>
    <rPh sb="32" eb="35">
      <t>ガッコウメイ</t>
    </rPh>
    <rPh sb="36" eb="38">
      <t>ガクネン</t>
    </rPh>
    <rPh sb="39" eb="41">
      <t>シャシン</t>
    </rPh>
    <rPh sb="41" eb="42">
      <t>ナド</t>
    </rPh>
    <rPh sb="43" eb="45">
      <t>ケイサイ</t>
    </rPh>
    <rPh sb="51" eb="53">
      <t>ホンニン</t>
    </rPh>
    <rPh sb="53" eb="54">
      <t>オヨ</t>
    </rPh>
    <rPh sb="55" eb="58">
      <t>ホゴシャ</t>
    </rPh>
    <rPh sb="59" eb="61">
      <t>ドウイ</t>
    </rPh>
    <rPh sb="62" eb="63">
      <t>エ</t>
    </rPh>
    <rPh sb="71" eb="73">
      <t>ドウイ</t>
    </rPh>
    <rPh sb="74" eb="75">
      <t>エ</t>
    </rPh>
    <rPh sb="79" eb="81">
      <t>セイト</t>
    </rPh>
    <rPh sb="83" eb="85">
      <t>ベッテン</t>
    </rPh>
    <rPh sb="90" eb="91">
      <t>ムネ</t>
    </rPh>
    <rPh sb="92" eb="94">
      <t>ホウコク</t>
    </rPh>
    <phoneticPr fontId="2"/>
  </si>
  <si>
    <t>08000</t>
    <phoneticPr fontId="2"/>
  </si>
  <si>
    <t>略式校名</t>
    <rPh sb="0" eb="2">
      <t>リャクシキ</t>
    </rPh>
    <rPh sb="2" eb="4">
      <t>コウメイ</t>
    </rPh>
    <phoneticPr fontId="2"/>
  </si>
  <si>
    <t>00800</t>
    <phoneticPr fontId="2"/>
  </si>
  <si>
    <t>申し込み人数</t>
    <rPh sb="0" eb="1">
      <t>モウ</t>
    </rPh>
    <rPh sb="2" eb="3">
      <t>コ</t>
    </rPh>
    <rPh sb="4" eb="6">
      <t>ニンズウ</t>
    </rPh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</si>
  <si>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</si>
  <si>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</si>
  <si>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00210</t>
    <phoneticPr fontId="2"/>
  </si>
  <si>
    <t>小学生走幅跳</t>
    <rPh sb="0" eb="3">
      <t>ショウガクセイ</t>
    </rPh>
    <rPh sb="3" eb="4">
      <t>ハシ</t>
    </rPh>
    <rPh sb="4" eb="5">
      <t>ハバ</t>
    </rPh>
    <rPh sb="5" eb="6">
      <t>ト</t>
    </rPh>
    <phoneticPr fontId="2"/>
  </si>
  <si>
    <t>08200</t>
    <phoneticPr fontId="2"/>
  </si>
  <si>
    <t>08400</t>
    <phoneticPr fontId="2"/>
  </si>
  <si>
    <t>伊勢崎市立北小学校</t>
    <rPh sb="0" eb="3">
      <t>イセサキ</t>
    </rPh>
    <rPh sb="3" eb="5">
      <t>シリツ</t>
    </rPh>
    <rPh sb="5" eb="6">
      <t>キタ</t>
    </rPh>
    <rPh sb="6" eb="9">
      <t>ショウガッコウ</t>
    </rPh>
    <phoneticPr fontId="2"/>
  </si>
  <si>
    <t>伊勢崎市曲輪町28-24</t>
    <rPh sb="0" eb="4">
      <t>イセサキシ</t>
    </rPh>
    <rPh sb="4" eb="5">
      <t>マガリ</t>
    </rPh>
    <rPh sb="5" eb="6">
      <t>ワ</t>
    </rPh>
    <rPh sb="6" eb="7">
      <t>マチ</t>
    </rPh>
    <phoneticPr fontId="2"/>
  </si>
  <si>
    <t>0270-25-4450</t>
    <phoneticPr fontId="2"/>
  </si>
  <si>
    <t>伊・北小</t>
    <rPh sb="0" eb="1">
      <t>イ</t>
    </rPh>
    <rPh sb="2" eb="3">
      <t>キタ</t>
    </rPh>
    <rPh sb="3" eb="4">
      <t>ショウ</t>
    </rPh>
    <phoneticPr fontId="2"/>
  </si>
  <si>
    <t>伊勢崎市立南小学校</t>
    <rPh sb="0" eb="3">
      <t>イセサキ</t>
    </rPh>
    <rPh sb="3" eb="5">
      <t>シリツ</t>
    </rPh>
    <rPh sb="5" eb="7">
      <t>ミナミショウ</t>
    </rPh>
    <rPh sb="7" eb="9">
      <t>ガクコウ</t>
    </rPh>
    <phoneticPr fontId="2"/>
  </si>
  <si>
    <t>伊勢崎市上泉町310</t>
    <rPh sb="0" eb="4">
      <t>イセサキシ</t>
    </rPh>
    <rPh sb="4" eb="6">
      <t>カミイズミ</t>
    </rPh>
    <rPh sb="6" eb="7">
      <t>マチ</t>
    </rPh>
    <phoneticPr fontId="2"/>
  </si>
  <si>
    <t>0270-25-4452</t>
    <phoneticPr fontId="2"/>
  </si>
  <si>
    <t>伊・南小</t>
    <rPh sb="0" eb="1">
      <t>イ</t>
    </rPh>
    <rPh sb="2" eb="4">
      <t>ナンショウ</t>
    </rPh>
    <phoneticPr fontId="2"/>
  </si>
  <si>
    <t>伊勢崎市立殖蓮小学校</t>
    <rPh sb="0" eb="5">
      <t>イセサキシリツ</t>
    </rPh>
    <rPh sb="7" eb="10">
      <t>ショウガッコウ</t>
    </rPh>
    <phoneticPr fontId="2"/>
  </si>
  <si>
    <t>伊勢崎市上植木本町2763</t>
    <rPh sb="0" eb="4">
      <t>イセサキシ</t>
    </rPh>
    <rPh sb="4" eb="5">
      <t>カミ</t>
    </rPh>
    <rPh sb="5" eb="7">
      <t>ウエキ</t>
    </rPh>
    <rPh sb="7" eb="9">
      <t>ホンマチ</t>
    </rPh>
    <phoneticPr fontId="2"/>
  </si>
  <si>
    <t>0270-25-4440</t>
    <phoneticPr fontId="2"/>
  </si>
  <si>
    <t>伊・殖蓮小</t>
    <rPh sb="0" eb="1">
      <t>イ</t>
    </rPh>
    <rPh sb="2" eb="3">
      <t>ショク</t>
    </rPh>
    <rPh sb="3" eb="4">
      <t>レン</t>
    </rPh>
    <rPh sb="4" eb="5">
      <t>ショウ</t>
    </rPh>
    <phoneticPr fontId="1"/>
  </si>
  <si>
    <t>所属ｺｰﾄﾞ</t>
    <phoneticPr fontId="2"/>
  </si>
  <si>
    <t>大会申込一覧表（Ａ）</t>
    <phoneticPr fontId="2"/>
  </si>
  <si>
    <t>学 校 名</t>
    <phoneticPr fontId="2"/>
  </si>
  <si>
    <t>校 長 名　</t>
    <phoneticPr fontId="2"/>
  </si>
  <si>
    <t>所 在 地</t>
    <phoneticPr fontId="2"/>
  </si>
  <si>
    <t xml:space="preserve">顧 問 名  </t>
    <phoneticPr fontId="2"/>
  </si>
  <si>
    <t>ﾘﾚｰ</t>
    <phoneticPr fontId="2"/>
  </si>
  <si>
    <t>性</t>
    <phoneticPr fontId="2"/>
  </si>
  <si>
    <t>Zken</t>
    <phoneticPr fontId="2"/>
  </si>
  <si>
    <t>ｺｰﾄﾞ</t>
    <phoneticPr fontId="2"/>
  </si>
  <si>
    <t>記録</t>
    <phoneticPr fontId="2"/>
  </si>
  <si>
    <t>大会</t>
    <phoneticPr fontId="2"/>
  </si>
  <si>
    <t>ｲｾｻｷ ｲﾁﾛｳ</t>
    <phoneticPr fontId="2"/>
  </si>
  <si>
    <t>00210</t>
    <phoneticPr fontId="2"/>
  </si>
  <si>
    <t>0001450</t>
    <phoneticPr fontId="2"/>
  </si>
  <si>
    <t>ｲｾｻｷ ｼﾞﾛｳ</t>
    <phoneticPr fontId="2"/>
  </si>
  <si>
    <t>00710</t>
    <phoneticPr fontId="2"/>
  </si>
  <si>
    <t>0031520</t>
    <phoneticPr fontId="2"/>
  </si>
  <si>
    <t>ｲｾｻｷ ﾊﾅｺ</t>
    <phoneticPr fontId="2"/>
  </si>
  <si>
    <t>07310</t>
    <phoneticPr fontId="2"/>
  </si>
  <si>
    <t>00360</t>
    <phoneticPr fontId="2"/>
  </si>
  <si>
    <t>ｲｾｻｷ ﾋﾛｺ</t>
    <phoneticPr fontId="2"/>
  </si>
  <si>
    <t>09210</t>
    <phoneticPr fontId="2"/>
  </si>
  <si>
    <t>05400</t>
    <phoneticPr fontId="2"/>
  </si>
  <si>
    <t>申込料金</t>
    <phoneticPr fontId="2"/>
  </si>
  <si>
    <t>大会申込一覧表（Ａ）</t>
    <phoneticPr fontId="2"/>
  </si>
  <si>
    <t>ﾘﾚｰ</t>
    <phoneticPr fontId="2"/>
  </si>
  <si>
    <t>大会申込一覧表（Ａ）</t>
    <phoneticPr fontId="2"/>
  </si>
  <si>
    <t>ﾘﾚｰ</t>
    <phoneticPr fontId="2"/>
  </si>
  <si>
    <t>小学生800m</t>
    <rPh sb="0" eb="3">
      <t>ショウガクセイ</t>
    </rPh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</si>
  <si>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</si>
  <si>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</si>
  <si>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</si>
  <si>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</si>
  <si>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01000</t>
    <phoneticPr fontId="2"/>
  </si>
  <si>
    <t>所 在 地　：</t>
    <phoneticPr fontId="2"/>
  </si>
  <si>
    <t>責任者氏名：</t>
    <rPh sb="0" eb="3">
      <t>セキニンシャ</t>
    </rPh>
    <rPh sb="3" eb="5">
      <t>シメイ</t>
    </rPh>
    <phoneticPr fontId="2"/>
  </si>
  <si>
    <t>ﾘﾚｰ用</t>
    <rPh sb="3" eb="4">
      <t>ヨウ</t>
    </rPh>
    <phoneticPr fontId="2"/>
  </si>
  <si>
    <t>例)</t>
    <rPh sb="0" eb="1">
      <t>レイ</t>
    </rPh>
    <phoneticPr fontId="2"/>
  </si>
  <si>
    <t>（性　男:1　女:2)</t>
    <rPh sb="1" eb="2">
      <t>セイ</t>
    </rPh>
    <rPh sb="3" eb="4">
      <t>オトコ</t>
    </rPh>
    <rPh sb="7" eb="8">
      <t>オンナ</t>
    </rPh>
    <phoneticPr fontId="2"/>
  </si>
  <si>
    <t>学年</t>
    <rPh sb="0" eb="2">
      <t>ガクネン</t>
    </rPh>
    <phoneticPr fontId="2"/>
  </si>
  <si>
    <t>中学生100m</t>
    <rPh sb="0" eb="2">
      <t>チュウガク</t>
    </rPh>
    <rPh sb="2" eb="3">
      <t>セイ</t>
    </rPh>
    <phoneticPr fontId="2"/>
  </si>
  <si>
    <t>富岡中学校</t>
    <rPh sb="0" eb="2">
      <t>トミオカ</t>
    </rPh>
    <rPh sb="2" eb="5">
      <t>チュウガッコウ</t>
    </rPh>
    <phoneticPr fontId="2"/>
  </si>
  <si>
    <t>富岡</t>
    <rPh sb="0" eb="2">
      <t>トミオカ</t>
    </rPh>
    <phoneticPr fontId="2"/>
  </si>
  <si>
    <t>富岡東中学校</t>
    <rPh sb="0" eb="2">
      <t>トミオカ</t>
    </rPh>
    <rPh sb="2" eb="3">
      <t>ヒガシ</t>
    </rPh>
    <rPh sb="3" eb="6">
      <t>チュウガッコウ</t>
    </rPh>
    <phoneticPr fontId="2"/>
  </si>
  <si>
    <t>富東</t>
    <rPh sb="0" eb="1">
      <t>トミ</t>
    </rPh>
    <rPh sb="1" eb="2">
      <t>ヒガシ</t>
    </rPh>
    <phoneticPr fontId="2"/>
  </si>
  <si>
    <t>富岡西中学校</t>
    <rPh sb="0" eb="2">
      <t>トミオカ</t>
    </rPh>
    <rPh sb="2" eb="3">
      <t>ニシ</t>
    </rPh>
    <rPh sb="3" eb="6">
      <t>チュウガッコウ</t>
    </rPh>
    <phoneticPr fontId="2"/>
  </si>
  <si>
    <t>富西</t>
    <rPh sb="0" eb="1">
      <t>トミ</t>
    </rPh>
    <rPh sb="1" eb="2">
      <t>ニシ</t>
    </rPh>
    <phoneticPr fontId="2"/>
  </si>
  <si>
    <t>富岡南中学校</t>
    <rPh sb="0" eb="2">
      <t>トミオカ</t>
    </rPh>
    <rPh sb="2" eb="3">
      <t>ミナミ</t>
    </rPh>
    <rPh sb="3" eb="6">
      <t>チュウガッコウ</t>
    </rPh>
    <phoneticPr fontId="2"/>
  </si>
  <si>
    <t>富南</t>
    <rPh sb="0" eb="1">
      <t>トミ</t>
    </rPh>
    <rPh sb="1" eb="2">
      <t>ミナミ</t>
    </rPh>
    <phoneticPr fontId="1"/>
  </si>
  <si>
    <t>富岡北中学校</t>
    <rPh sb="0" eb="2">
      <t>トミオカ</t>
    </rPh>
    <rPh sb="2" eb="3">
      <t>キタ</t>
    </rPh>
    <rPh sb="3" eb="6">
      <t>チュウガッコウ</t>
    </rPh>
    <phoneticPr fontId="2"/>
  </si>
  <si>
    <t>富北</t>
    <rPh sb="0" eb="1">
      <t>トミ</t>
    </rPh>
    <rPh sb="1" eb="2">
      <t>キタ</t>
    </rPh>
    <phoneticPr fontId="2"/>
  </si>
  <si>
    <t>妙義中学校</t>
    <rPh sb="0" eb="2">
      <t>ミョウギ</t>
    </rPh>
    <rPh sb="2" eb="5">
      <t>チュウガッコウ</t>
    </rPh>
    <phoneticPr fontId="2"/>
  </si>
  <si>
    <t>妙義</t>
    <rPh sb="0" eb="2">
      <t>ミョウギ</t>
    </rPh>
    <phoneticPr fontId="2"/>
  </si>
  <si>
    <t>甘楽中学校</t>
    <rPh sb="0" eb="2">
      <t>カンラ</t>
    </rPh>
    <rPh sb="2" eb="5">
      <t>チュウガッコウ</t>
    </rPh>
    <phoneticPr fontId="2"/>
  </si>
  <si>
    <t>甘楽</t>
    <rPh sb="0" eb="2">
      <t>カンラ</t>
    </rPh>
    <phoneticPr fontId="2"/>
  </si>
  <si>
    <t>下仁田中学校</t>
    <rPh sb="0" eb="3">
      <t>シモニタ</t>
    </rPh>
    <rPh sb="3" eb="6">
      <t>チュウガッコウ</t>
    </rPh>
    <phoneticPr fontId="2"/>
  </si>
  <si>
    <t>下仁田</t>
    <rPh sb="0" eb="3">
      <t>シモニタ</t>
    </rPh>
    <phoneticPr fontId="2"/>
  </si>
  <si>
    <t>南牧中学校</t>
    <rPh sb="0" eb="2">
      <t>ナンモク</t>
    </rPh>
    <rPh sb="2" eb="5">
      <t>チュウガッコウ</t>
    </rPh>
    <phoneticPr fontId="2"/>
  </si>
  <si>
    <t>南牧</t>
    <rPh sb="0" eb="2">
      <t>ナンモク</t>
    </rPh>
    <phoneticPr fontId="2"/>
  </si>
  <si>
    <t>安中第一中学校</t>
    <rPh sb="0" eb="2">
      <t>アンナカ</t>
    </rPh>
    <rPh sb="2" eb="4">
      <t>ダイイチ</t>
    </rPh>
    <rPh sb="4" eb="7">
      <t>チュウガッコウ</t>
    </rPh>
    <phoneticPr fontId="2"/>
  </si>
  <si>
    <t>安一</t>
    <rPh sb="0" eb="1">
      <t>アン</t>
    </rPh>
    <phoneticPr fontId="2"/>
  </si>
  <si>
    <t>安中第二中学校</t>
    <rPh sb="0" eb="2">
      <t>アンナカ</t>
    </rPh>
    <rPh sb="2" eb="4">
      <t>ダイニ</t>
    </rPh>
    <rPh sb="4" eb="7">
      <t>チュウガッコウ</t>
    </rPh>
    <phoneticPr fontId="2"/>
  </si>
  <si>
    <t>安二</t>
    <rPh sb="0" eb="1">
      <t>アン</t>
    </rPh>
    <rPh sb="1" eb="2">
      <t>ニ</t>
    </rPh>
    <phoneticPr fontId="2"/>
  </si>
  <si>
    <t>富岡高等学校</t>
    <rPh sb="0" eb="2">
      <t>トミオカ</t>
    </rPh>
    <rPh sb="2" eb="4">
      <t>コウトウ</t>
    </rPh>
    <rPh sb="4" eb="6">
      <t>ガッコウ</t>
    </rPh>
    <phoneticPr fontId="2"/>
  </si>
  <si>
    <t>富高</t>
    <rPh sb="0" eb="1">
      <t>トミ</t>
    </rPh>
    <rPh sb="1" eb="2">
      <t>タカ</t>
    </rPh>
    <phoneticPr fontId="2"/>
  </si>
  <si>
    <t>富岡実業高校</t>
    <rPh sb="0" eb="2">
      <t>トミオカ</t>
    </rPh>
    <rPh sb="2" eb="4">
      <t>ジツギョウ</t>
    </rPh>
    <rPh sb="4" eb="6">
      <t>コウコウ</t>
    </rPh>
    <phoneticPr fontId="2"/>
  </si>
  <si>
    <t>富実</t>
    <rPh sb="0" eb="1">
      <t>トミ</t>
    </rPh>
    <rPh sb="1" eb="2">
      <t>ジツ</t>
    </rPh>
    <phoneticPr fontId="2"/>
  </si>
  <si>
    <t>吉井高等学校</t>
    <rPh sb="0" eb="2">
      <t>ヨシイ</t>
    </rPh>
    <rPh sb="2" eb="4">
      <t>コウトウ</t>
    </rPh>
    <rPh sb="4" eb="6">
      <t>ガッコウ</t>
    </rPh>
    <phoneticPr fontId="2"/>
  </si>
  <si>
    <t>吉井</t>
    <rPh sb="0" eb="2">
      <t>ヨシイ</t>
    </rPh>
    <phoneticPr fontId="2"/>
  </si>
  <si>
    <t>安中総合学園</t>
    <rPh sb="0" eb="2">
      <t>アンナカ</t>
    </rPh>
    <rPh sb="2" eb="4">
      <t>ソウゴウ</t>
    </rPh>
    <rPh sb="4" eb="6">
      <t>ガクエン</t>
    </rPh>
    <phoneticPr fontId="2"/>
  </si>
  <si>
    <t>安総</t>
    <rPh sb="0" eb="1">
      <t>アン</t>
    </rPh>
    <rPh sb="1" eb="2">
      <t>ソウ</t>
    </rPh>
    <phoneticPr fontId="2"/>
  </si>
  <si>
    <t>新島学園高校</t>
    <rPh sb="0" eb="2">
      <t>ニイジマ</t>
    </rPh>
    <rPh sb="2" eb="4">
      <t>ガクエン</t>
    </rPh>
    <rPh sb="4" eb="6">
      <t>コウコウ</t>
    </rPh>
    <phoneticPr fontId="2"/>
  </si>
  <si>
    <t>新島</t>
    <rPh sb="0" eb="2">
      <t>ニイジマ</t>
    </rPh>
    <phoneticPr fontId="2"/>
  </si>
  <si>
    <t>　所　属　：</t>
    <rPh sb="1" eb="2">
      <t>ショ</t>
    </rPh>
    <rPh sb="3" eb="4">
      <t>ゾク</t>
    </rPh>
    <phoneticPr fontId="2"/>
  </si>
  <si>
    <t>松井田高等学校</t>
    <rPh sb="0" eb="2">
      <t>マツイ</t>
    </rPh>
    <rPh sb="2" eb="3">
      <t>タ</t>
    </rPh>
    <rPh sb="3" eb="5">
      <t>コウトウ</t>
    </rPh>
    <rPh sb="5" eb="7">
      <t>ガッコウ</t>
    </rPh>
    <phoneticPr fontId="2"/>
  </si>
  <si>
    <t>松井田</t>
    <rPh sb="0" eb="2">
      <t>マツイ</t>
    </rPh>
    <rPh sb="2" eb="3">
      <t>タ</t>
    </rPh>
    <phoneticPr fontId="2"/>
  </si>
  <si>
    <t>00100</t>
    <phoneticPr fontId="2"/>
  </si>
  <si>
    <t>100m</t>
    <phoneticPr fontId="2"/>
  </si>
  <si>
    <t>01000</t>
    <phoneticPr fontId="2"/>
  </si>
  <si>
    <t>NO</t>
    <phoneticPr fontId="2"/>
  </si>
  <si>
    <t>1syu</t>
    <phoneticPr fontId="2"/>
  </si>
  <si>
    <t>2syu</t>
    <phoneticPr fontId="2"/>
  </si>
  <si>
    <t>rire</t>
    <phoneticPr fontId="2"/>
  </si>
  <si>
    <t>富岡 一郎</t>
    <rPh sb="0" eb="2">
      <t>トミオカ</t>
    </rPh>
    <rPh sb="3" eb="5">
      <t>イチロウ</t>
    </rPh>
    <phoneticPr fontId="2"/>
  </si>
  <si>
    <t>富岡 花子</t>
    <rPh sb="0" eb="2">
      <t>トミオカ</t>
    </rPh>
    <rPh sb="3" eb="5">
      <t>ハナコ</t>
    </rPh>
    <phoneticPr fontId="2"/>
  </si>
  <si>
    <t>ﾄﾐｵｶ ｲﾁﾛｳ</t>
    <phoneticPr fontId="2"/>
  </si>
  <si>
    <t>ﾄﾐｵｶ ﾊﾅｺ</t>
    <phoneticPr fontId="2"/>
  </si>
  <si>
    <t xml:space="preserve">gaku </t>
    <phoneticPr fontId="2"/>
  </si>
  <si>
    <t>走高跳</t>
    <phoneticPr fontId="2"/>
  </si>
  <si>
    <t>走幅跳</t>
    <rPh sb="1" eb="2">
      <t>ハバ</t>
    </rPh>
    <phoneticPr fontId="2"/>
  </si>
  <si>
    <t>400m</t>
    <phoneticPr fontId="2"/>
  </si>
  <si>
    <t>800m</t>
    <phoneticPr fontId="2"/>
  </si>
  <si>
    <t>3000m</t>
    <phoneticPr fontId="2"/>
  </si>
  <si>
    <t>1500m</t>
    <phoneticPr fontId="2"/>
  </si>
  <si>
    <t>5000m</t>
    <phoneticPr fontId="2"/>
  </si>
  <si>
    <t>4×100mR</t>
    <phoneticPr fontId="2"/>
  </si>
  <si>
    <t>砲丸投(5Kg)</t>
    <rPh sb="0" eb="2">
      <t>ホウガン</t>
    </rPh>
    <rPh sb="2" eb="3">
      <t>ナ</t>
    </rPh>
    <phoneticPr fontId="2"/>
  </si>
  <si>
    <t>砲丸投(6.0kg)</t>
    <rPh sb="0" eb="2">
      <t>ホウガン</t>
    </rPh>
    <rPh sb="2" eb="3">
      <t>ナ</t>
    </rPh>
    <phoneticPr fontId="2"/>
  </si>
  <si>
    <t>砲丸投(4.0kg)</t>
    <rPh sb="0" eb="2">
      <t>ホウガン</t>
    </rPh>
    <rPh sb="2" eb="3">
      <t>ナ</t>
    </rPh>
    <phoneticPr fontId="2"/>
  </si>
  <si>
    <t>砲丸投(2.72kg)</t>
    <phoneticPr fontId="2"/>
  </si>
  <si>
    <t>200m</t>
    <phoneticPr fontId="2"/>
  </si>
  <si>
    <t>00310</t>
    <phoneticPr fontId="2"/>
  </si>
  <si>
    <t>小学生50m</t>
    <rPh sb="0" eb="2">
      <t>ショウガク</t>
    </rPh>
    <rPh sb="2" eb="3">
      <t>セイ</t>
    </rPh>
    <phoneticPr fontId="2"/>
  </si>
  <si>
    <t>00320</t>
    <phoneticPr fontId="2"/>
  </si>
  <si>
    <t>00330</t>
    <phoneticPr fontId="2"/>
  </si>
  <si>
    <t>00340</t>
    <phoneticPr fontId="2"/>
  </si>
  <si>
    <t>小学生100m</t>
    <rPh sb="0" eb="3">
      <t>ショウガクセイ</t>
    </rPh>
    <phoneticPr fontId="2"/>
  </si>
  <si>
    <t>小学生80mH</t>
    <rPh sb="0" eb="3">
      <t>ショウガクセイ</t>
    </rPh>
    <phoneticPr fontId="2"/>
  </si>
  <si>
    <t>00350</t>
    <phoneticPr fontId="2"/>
  </si>
  <si>
    <t>00370</t>
    <phoneticPr fontId="2"/>
  </si>
  <si>
    <t>07100</t>
    <phoneticPr fontId="2"/>
  </si>
  <si>
    <t>富岡 三郎</t>
    <rPh sb="0" eb="2">
      <t>トミオカ</t>
    </rPh>
    <rPh sb="3" eb="5">
      <t>サブロウ</t>
    </rPh>
    <phoneticPr fontId="2"/>
  </si>
  <si>
    <t>ﾄﾐｵｶ ｻﾌﾞﾛｳ</t>
    <phoneticPr fontId="2"/>
  </si>
  <si>
    <t>Ｔ＆Ｆスプリングフェスタin富岡申込み書</t>
    <rPh sb="14" eb="16">
      <t>トミオカ</t>
    </rPh>
    <rPh sb="16" eb="18">
      <t>モウシコ</t>
    </rPh>
    <rPh sb="19" eb="20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</si>
</sst>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\(#,##0\)"/>
    <numFmt numFmtId="177" formatCode="mm&quot;分&quot;ss&quot;秒&quot;&quot;ｔ&quot;&quot;ｔ&quot;"/>
  </numFmts>
  <fonts count="13" x14ac:knownFonts="1">
    <font>
      <sz val="14"/>
      <name val="ＭＳ 明朝"/>
      <family val="1"/>
      <charset val="128"/>
    </font>
    <font>
      <u/>
      <sz val="14"/>
      <name val="ＭＳ 明朝"/>
      <family val="1"/>
      <charset val="128"/>
    </font>
    <font>
      <sz val="7"/>
      <name val="ＭＳ Ｐ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u/>
      <sz val="9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4"/>
      <color rgb="FFFF0000"/>
      <name val="ＭＳ 明朝"/>
      <family val="1"/>
      <charset val="128"/>
    </font>
    <font>
      <b/>
      <sz val="10"/>
      <color indexed="81"/>
      <name val="ＭＳ Ｐゴシック"/>
      <family val="3"/>
      <charset val="128"/>
    </font>
    <font>
      <u/>
      <sz val="14"/>
      <color theme="10"/>
      <name val="ＭＳ 明朝"/>
      <family val="1"/>
      <charset val="128"/>
    </font>
    <font>
      <sz val="16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1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185">
    <xf numFmtId="1" fontId="0" fillId="0" borderId="0" xfId="0"/>
    <xf numFmtId="1" fontId="0" fillId="0" borderId="0" xfId="0" applyAlignment="1">
      <alignment horizontal="left"/>
    </xf>
    <xf numFmtId="1" fontId="0" fillId="0" borderId="1" xfId="0" applyBorder="1" applyAlignment="1">
      <alignment horizontal="left"/>
    </xf>
    <xf numFmtId="1" fontId="0" fillId="0" borderId="1" xfId="0" applyBorder="1"/>
    <xf numFmtId="1" fontId="0" fillId="0" borderId="2" xfId="0" applyBorder="1"/>
    <xf numFmtId="1" fontId="0" fillId="0" borderId="3" xfId="0" applyBorder="1" applyAlignment="1">
      <alignment horizontal="left"/>
    </xf>
    <xf numFmtId="1" fontId="0" fillId="0" borderId="4" xfId="0" applyBorder="1"/>
    <xf numFmtId="1" fontId="0" fillId="0" borderId="3" xfId="0" applyBorder="1" applyAlignment="1">
      <alignment horizontal="center"/>
    </xf>
    <xf numFmtId="1" fontId="0" fillId="0" borderId="5" xfId="0" applyBorder="1"/>
    <xf numFmtId="1" fontId="0" fillId="0" borderId="6" xfId="0" applyBorder="1"/>
    <xf numFmtId="1" fontId="0" fillId="0" borderId="6" xfId="0" applyBorder="1" applyAlignment="1">
      <alignment horizontal="left"/>
    </xf>
    <xf numFmtId="1" fontId="0" fillId="0" borderId="7" xfId="0" applyBorder="1"/>
    <xf numFmtId="1" fontId="0" fillId="0" borderId="8" xfId="0" applyBorder="1"/>
    <xf numFmtId="1" fontId="0" fillId="0" borderId="3" xfId="0" applyBorder="1"/>
    <xf numFmtId="1" fontId="1" fillId="0" borderId="0" xfId="0" applyFont="1" applyAlignment="1">
      <alignment horizontal="left"/>
    </xf>
    <xf numFmtId="49" fontId="0" fillId="0" borderId="9" xfId="0" applyNumberFormat="1" applyBorder="1"/>
    <xf numFmtId="49" fontId="0" fillId="0" borderId="9" xfId="0" applyNumberFormat="1" applyBorder="1" applyAlignment="1">
      <alignment horizontal="left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0" fillId="0" borderId="1" xfId="0" applyNumberFormat="1" applyBorder="1"/>
    <xf numFmtId="49" fontId="0" fillId="0" borderId="1" xfId="0" applyNumberFormat="1" applyBorder="1" applyAlignment="1">
      <alignment horizontal="left"/>
    </xf>
    <xf numFmtId="49" fontId="0" fillId="0" borderId="2" xfId="0" applyNumberFormat="1" applyBorder="1"/>
    <xf numFmtId="49" fontId="0" fillId="0" borderId="2" xfId="0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49" fontId="0" fillId="0" borderId="5" xfId="0" applyNumberFormat="1" applyBorder="1"/>
    <xf numFmtId="49" fontId="0" fillId="0" borderId="6" xfId="0" applyNumberFormat="1" applyBorder="1"/>
    <xf numFmtId="49" fontId="0" fillId="0" borderId="7" xfId="0" applyNumberFormat="1" applyBorder="1"/>
    <xf numFmtId="49" fontId="0" fillId="0" borderId="8" xfId="0" applyNumberFormat="1" applyBorder="1"/>
    <xf numFmtId="49" fontId="0" fillId="0" borderId="3" xfId="0" applyNumberFormat="1" applyBorder="1"/>
    <xf numFmtId="49" fontId="0" fillId="0" borderId="4" xfId="0" applyNumberFormat="1" applyBorder="1"/>
    <xf numFmtId="49" fontId="0" fillId="0" borderId="2" xfId="0" applyNumberFormat="1" applyBorder="1" applyAlignment="1">
      <alignment horizontal="left"/>
    </xf>
    <xf numFmtId="49" fontId="1" fillId="0" borderId="0" xfId="0" applyNumberFormat="1" applyFont="1" applyAlignment="1">
      <alignment horizontal="left"/>
    </xf>
    <xf numFmtId="0" fontId="0" fillId="0" borderId="6" xfId="0" applyNumberFormat="1" applyBorder="1"/>
    <xf numFmtId="1" fontId="0" fillId="0" borderId="10" xfId="0" applyBorder="1"/>
    <xf numFmtId="1" fontId="0" fillId="0" borderId="11" xfId="0" applyBorder="1"/>
    <xf numFmtId="1" fontId="0" fillId="0" borderId="12" xfId="0" applyBorder="1"/>
    <xf numFmtId="1" fontId="0" fillId="0" borderId="13" xfId="0" applyBorder="1"/>
    <xf numFmtId="1" fontId="0" fillId="0" borderId="14" xfId="0" applyBorder="1"/>
    <xf numFmtId="1" fontId="0" fillId="0" borderId="15" xfId="0" applyBorder="1"/>
    <xf numFmtId="1" fontId="0" fillId="0" borderId="16" xfId="0" applyBorder="1"/>
    <xf numFmtId="1" fontId="0" fillId="0" borderId="17" xfId="0" applyBorder="1"/>
    <xf numFmtId="1" fontId="0" fillId="0" borderId="18" xfId="0" applyBorder="1" applyAlignment="1">
      <alignment horizontal="left"/>
    </xf>
    <xf numFmtId="1" fontId="0" fillId="0" borderId="19" xfId="0" applyBorder="1" applyAlignment="1">
      <alignment horizontal="left"/>
    </xf>
    <xf numFmtId="49" fontId="0" fillId="0" borderId="0" xfId="0" applyNumberFormat="1" applyAlignment="1">
      <alignment horizontal="left"/>
    </xf>
    <xf numFmtId="49" fontId="1" fillId="0" borderId="0" xfId="0" applyNumberFormat="1" applyFont="1"/>
    <xf numFmtId="1" fontId="0" fillId="0" borderId="20" xfId="0" applyBorder="1"/>
    <xf numFmtId="1" fontId="0" fillId="0" borderId="21" xfId="0" applyBorder="1"/>
    <xf numFmtId="1" fontId="0" fillId="0" borderId="22" xfId="0" applyBorder="1"/>
    <xf numFmtId="1" fontId="0" fillId="0" borderId="23" xfId="0" applyBorder="1"/>
    <xf numFmtId="49" fontId="0" fillId="0" borderId="21" xfId="0" applyNumberFormat="1" applyBorder="1"/>
    <xf numFmtId="49" fontId="0" fillId="0" borderId="9" xfId="0" applyNumberFormat="1" applyBorder="1" applyAlignment="1">
      <alignment horizontal="center"/>
    </xf>
    <xf numFmtId="1" fontId="0" fillId="0" borderId="9" xfId="0" applyBorder="1"/>
    <xf numFmtId="49" fontId="0" fillId="2" borderId="8" xfId="0" applyNumberFormat="1" applyFill="1" applyBorder="1"/>
    <xf numFmtId="49" fontId="0" fillId="2" borderId="6" xfId="0" applyNumberFormat="1" applyFill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1" xfId="0" applyNumberFormat="1" applyBorder="1"/>
    <xf numFmtId="1" fontId="0" fillId="0" borderId="24" xfId="0" applyBorder="1"/>
    <xf numFmtId="1" fontId="0" fillId="0" borderId="25" xfId="0" applyBorder="1"/>
    <xf numFmtId="1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left"/>
    </xf>
    <xf numFmtId="49" fontId="0" fillId="0" borderId="0" xfId="0" applyNumberFormat="1" applyAlignment="1">
      <alignment horizontal="center"/>
    </xf>
    <xf numFmtId="49" fontId="0" fillId="2" borderId="0" xfId="0" applyNumberFormat="1" applyFill="1"/>
    <xf numFmtId="49" fontId="3" fillId="0" borderId="0" xfId="0" applyNumberFormat="1" applyFont="1"/>
    <xf numFmtId="49" fontId="0" fillId="0" borderId="26" xfId="0" applyNumberFormat="1" applyBorder="1" applyAlignment="1">
      <alignment horizontal="center"/>
    </xf>
    <xf numFmtId="49" fontId="0" fillId="0" borderId="27" xfId="0" applyNumberFormat="1" applyBorder="1"/>
    <xf numFmtId="49" fontId="0" fillId="2" borderId="28" xfId="0" applyNumberFormat="1" applyFill="1" applyBorder="1"/>
    <xf numFmtId="49" fontId="0" fillId="0" borderId="26" xfId="0" applyNumberFormat="1" applyBorder="1"/>
    <xf numFmtId="49" fontId="0" fillId="2" borderId="27" xfId="0" applyNumberFormat="1" applyFill="1" applyBorder="1"/>
    <xf numFmtId="49" fontId="0" fillId="0" borderId="28" xfId="0" applyNumberFormat="1" applyBorder="1"/>
    <xf numFmtId="49" fontId="0" fillId="0" borderId="20" xfId="0" applyNumberFormat="1" applyBorder="1" applyAlignment="1">
      <alignment horizontal="left"/>
    </xf>
    <xf numFmtId="49" fontId="0" fillId="0" borderId="22" xfId="0" applyNumberFormat="1" applyBorder="1"/>
    <xf numFmtId="49" fontId="0" fillId="0" borderId="23" xfId="0" applyNumberFormat="1" applyBorder="1"/>
    <xf numFmtId="49" fontId="0" fillId="0" borderId="4" xfId="0" applyNumberFormat="1" applyBorder="1" applyAlignment="1">
      <alignment horizontal="center"/>
    </xf>
    <xf numFmtId="49" fontId="0" fillId="0" borderId="1" xfId="0" applyNumberFormat="1" applyBorder="1" applyAlignment="1">
      <alignment horizontal="right"/>
    </xf>
    <xf numFmtId="176" fontId="0" fillId="0" borderId="1" xfId="0" applyNumberFormat="1" applyBorder="1" applyAlignment="1">
      <alignment horizontal="right"/>
    </xf>
    <xf numFmtId="1" fontId="4" fillId="0" borderId="9" xfId="0" applyFont="1" applyBorder="1" applyAlignment="1">
      <alignment horizontal="left"/>
    </xf>
    <xf numFmtId="0" fontId="0" fillId="0" borderId="9" xfId="0" applyNumberFormat="1" applyBorder="1"/>
    <xf numFmtId="49" fontId="4" fillId="0" borderId="9" xfId="0" applyNumberFormat="1" applyFont="1" applyBorder="1" applyAlignment="1">
      <alignment horizontal="left"/>
    </xf>
    <xf numFmtId="49" fontId="1" fillId="0" borderId="9" xfId="0" applyNumberFormat="1" applyFont="1" applyBorder="1"/>
    <xf numFmtId="177" fontId="0" fillId="0" borderId="9" xfId="0" applyNumberFormat="1" applyBorder="1"/>
    <xf numFmtId="0" fontId="0" fillId="0" borderId="21" xfId="0" applyNumberFormat="1" applyBorder="1"/>
    <xf numFmtId="49" fontId="0" fillId="0" borderId="21" xfId="0" applyNumberFormat="1" applyBorder="1" applyAlignment="1">
      <alignment horizontal="left"/>
    </xf>
    <xf numFmtId="49" fontId="0" fillId="0" borderId="21" xfId="0" applyNumberFormat="1" applyBorder="1" applyAlignment="1">
      <alignment horizontal="right"/>
    </xf>
    <xf numFmtId="1" fontId="0" fillId="0" borderId="0" xfId="0" applyAlignment="1">
      <alignment horizontal="right"/>
    </xf>
    <xf numFmtId="176" fontId="0" fillId="0" borderId="0" xfId="0" applyNumberFormat="1" applyAlignment="1">
      <alignment horizontal="right"/>
    </xf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0" fontId="4" fillId="0" borderId="6" xfId="0" applyNumberFormat="1" applyFont="1" applyBorder="1"/>
    <xf numFmtId="49" fontId="4" fillId="0" borderId="6" xfId="0" applyNumberFormat="1" applyFont="1" applyBorder="1"/>
    <xf numFmtId="49" fontId="4" fillId="0" borderId="8" xfId="0" applyNumberFormat="1" applyFont="1" applyBorder="1"/>
    <xf numFmtId="49" fontId="4" fillId="0" borderId="3" xfId="0" applyNumberFormat="1" applyFont="1" applyBorder="1"/>
    <xf numFmtId="1" fontId="7" fillId="0" borderId="0" xfId="0" applyFont="1"/>
    <xf numFmtId="1" fontId="8" fillId="0" borderId="0" xfId="0" applyFont="1"/>
    <xf numFmtId="49" fontId="3" fillId="0" borderId="0" xfId="0" applyNumberFormat="1" applyFont="1" applyAlignment="1">
      <alignment horizontal="left"/>
    </xf>
    <xf numFmtId="1" fontId="8" fillId="0" borderId="2" xfId="0" applyFont="1" applyBorder="1"/>
    <xf numFmtId="1" fontId="8" fillId="0" borderId="1" xfId="0" applyFont="1" applyBorder="1"/>
    <xf numFmtId="1" fontId="8" fillId="0" borderId="1" xfId="0" applyFont="1" applyBorder="1" applyAlignment="1">
      <alignment horizontal="center"/>
    </xf>
    <xf numFmtId="1" fontId="0" fillId="0" borderId="0" xfId="0" quotePrefix="1"/>
    <xf numFmtId="1" fontId="0" fillId="0" borderId="6" xfId="0" applyBorder="1" applyAlignment="1">
      <alignment horizontal="right"/>
    </xf>
    <xf numFmtId="1" fontId="0" fillId="3" borderId="18" xfId="0" applyFill="1" applyBorder="1" applyAlignment="1">
      <alignment horizontal="left"/>
    </xf>
    <xf numFmtId="1" fontId="0" fillId="3" borderId="19" xfId="0" applyFill="1" applyBorder="1" applyAlignment="1">
      <alignment horizontal="left"/>
    </xf>
    <xf numFmtId="1" fontId="0" fillId="3" borderId="3" xfId="0" applyFill="1" applyBorder="1" applyAlignment="1">
      <alignment horizontal="center"/>
    </xf>
    <xf numFmtId="1" fontId="0" fillId="3" borderId="6" xfId="0" applyFill="1" applyBorder="1"/>
    <xf numFmtId="1" fontId="0" fillId="3" borderId="3" xfId="0" applyFill="1" applyBorder="1"/>
    <xf numFmtId="1" fontId="0" fillId="4" borderId="5" xfId="0" applyFill="1" applyBorder="1" applyAlignment="1">
      <alignment horizontal="center"/>
    </xf>
    <xf numFmtId="1" fontId="0" fillId="4" borderId="6" xfId="0" applyFill="1" applyBorder="1" applyAlignment="1">
      <alignment horizontal="left"/>
    </xf>
    <xf numFmtId="0" fontId="0" fillId="4" borderId="6" xfId="0" applyNumberFormat="1" applyFill="1" applyBorder="1"/>
    <xf numFmtId="1" fontId="0" fillId="4" borderId="6" xfId="0" applyFill="1" applyBorder="1"/>
    <xf numFmtId="49" fontId="0" fillId="4" borderId="5" xfId="0" applyNumberFormat="1" applyFill="1" applyBorder="1"/>
    <xf numFmtId="0" fontId="4" fillId="4" borderId="6" xfId="0" applyNumberFormat="1" applyFont="1" applyFill="1" applyBorder="1"/>
    <xf numFmtId="49" fontId="4" fillId="4" borderId="6" xfId="0" applyNumberFormat="1" applyFont="1" applyFill="1" applyBorder="1"/>
    <xf numFmtId="1" fontId="0" fillId="0" borderId="32" xfId="0" applyBorder="1"/>
    <xf numFmtId="49" fontId="0" fillId="5" borderId="1" xfId="0" applyNumberFormat="1" applyFill="1" applyBorder="1" applyAlignment="1">
      <alignment horizontal="left"/>
    </xf>
    <xf numFmtId="49" fontId="0" fillId="5" borderId="1" xfId="0" applyNumberFormat="1" applyFill="1" applyBorder="1"/>
    <xf numFmtId="1" fontId="0" fillId="0" borderId="34" xfId="0" applyBorder="1"/>
    <xf numFmtId="0" fontId="0" fillId="0" borderId="34" xfId="0" applyNumberFormat="1" applyBorder="1"/>
    <xf numFmtId="1" fontId="0" fillId="0" borderId="35" xfId="0" applyBorder="1"/>
    <xf numFmtId="1" fontId="0" fillId="3" borderId="34" xfId="0" applyFill="1" applyBorder="1"/>
    <xf numFmtId="49" fontId="0" fillId="0" borderId="36" xfId="0" applyNumberFormat="1" applyBorder="1"/>
    <xf numFmtId="1" fontId="0" fillId="0" borderId="34" xfId="0" applyBorder="1" applyAlignment="1">
      <alignment horizontal="left"/>
    </xf>
    <xf numFmtId="49" fontId="0" fillId="0" borderId="34" xfId="0" applyNumberFormat="1" applyBorder="1"/>
    <xf numFmtId="1" fontId="0" fillId="0" borderId="38" xfId="0" applyBorder="1"/>
    <xf numFmtId="0" fontId="0" fillId="0" borderId="38" xfId="0" applyNumberFormat="1" applyBorder="1"/>
    <xf numFmtId="1" fontId="0" fillId="3" borderId="38" xfId="0" applyFill="1" applyBorder="1"/>
    <xf numFmtId="49" fontId="0" fillId="0" borderId="39" xfId="0" applyNumberFormat="1" applyBorder="1"/>
    <xf numFmtId="49" fontId="0" fillId="0" borderId="38" xfId="0" applyNumberFormat="1" applyBorder="1"/>
    <xf numFmtId="1" fontId="0" fillId="0" borderId="40" xfId="0" applyBorder="1"/>
    <xf numFmtId="1" fontId="4" fillId="0" borderId="0" xfId="0" applyFont="1" applyAlignment="1">
      <alignment horizontal="left"/>
    </xf>
    <xf numFmtId="177" fontId="0" fillId="0" borderId="0" xfId="0" applyNumberFormat="1"/>
    <xf numFmtId="1" fontId="0" fillId="0" borderId="39" xfId="0" applyBorder="1"/>
    <xf numFmtId="1" fontId="0" fillId="0" borderId="38" xfId="0" applyBorder="1" applyAlignment="1">
      <alignment horizontal="left"/>
    </xf>
    <xf numFmtId="1" fontId="0" fillId="3" borderId="33" xfId="0" applyFill="1" applyBorder="1"/>
    <xf numFmtId="1" fontId="0" fillId="0" borderId="3" xfId="0" applyBorder="1" applyAlignment="1">
      <alignment horizontal="center" shrinkToFit="1"/>
    </xf>
    <xf numFmtId="49" fontId="9" fillId="0" borderId="2" xfId="0" applyNumberFormat="1" applyFont="1" applyBorder="1" applyAlignment="1">
      <alignment horizontal="center"/>
    </xf>
    <xf numFmtId="49" fontId="9" fillId="0" borderId="26" xfId="0" applyNumberFormat="1" applyFont="1" applyBorder="1" applyAlignment="1">
      <alignment horizontal="center"/>
    </xf>
    <xf numFmtId="1" fontId="0" fillId="0" borderId="41" xfId="0" applyBorder="1"/>
    <xf numFmtId="1" fontId="0" fillId="0" borderId="42" xfId="0" applyBorder="1"/>
    <xf numFmtId="0" fontId="0" fillId="0" borderId="42" xfId="0" applyNumberFormat="1" applyBorder="1"/>
    <xf numFmtId="1" fontId="0" fillId="3" borderId="42" xfId="0" applyFill="1" applyBorder="1"/>
    <xf numFmtId="49" fontId="0" fillId="0" borderId="41" xfId="0" applyNumberFormat="1" applyBorder="1"/>
    <xf numFmtId="1" fontId="0" fillId="4" borderId="4" xfId="0" applyFill="1" applyBorder="1"/>
    <xf numFmtId="1" fontId="0" fillId="4" borderId="43" xfId="0" applyFill="1" applyBorder="1"/>
    <xf numFmtId="0" fontId="0" fillId="4" borderId="43" xfId="0" applyNumberFormat="1" applyFill="1" applyBorder="1"/>
    <xf numFmtId="1" fontId="0" fillId="4" borderId="44" xfId="0" applyFill="1" applyBorder="1"/>
    <xf numFmtId="49" fontId="0" fillId="4" borderId="4" xfId="0" applyNumberFormat="1" applyFill="1" applyBorder="1"/>
    <xf numFmtId="1" fontId="0" fillId="0" borderId="42" xfId="0" applyBorder="1" applyAlignment="1">
      <alignment horizontal="left"/>
    </xf>
    <xf numFmtId="1" fontId="0" fillId="0" borderId="36" xfId="0" applyBorder="1"/>
    <xf numFmtId="1" fontId="0" fillId="0" borderId="45" xfId="0" applyBorder="1"/>
    <xf numFmtId="1" fontId="0" fillId="0" borderId="43" xfId="0" applyBorder="1"/>
    <xf numFmtId="0" fontId="0" fillId="0" borderId="43" xfId="0" applyNumberFormat="1" applyBorder="1"/>
    <xf numFmtId="1" fontId="0" fillId="3" borderId="43" xfId="0" applyFill="1" applyBorder="1"/>
    <xf numFmtId="49" fontId="0" fillId="0" borderId="46" xfId="0" applyNumberFormat="1" applyBorder="1"/>
    <xf numFmtId="49" fontId="0" fillId="0" borderId="43" xfId="0" applyNumberFormat="1" applyBorder="1"/>
    <xf numFmtId="1" fontId="0" fillId="0" borderId="47" xfId="0" applyBorder="1"/>
    <xf numFmtId="1" fontId="0" fillId="0" borderId="43" xfId="0" applyBorder="1" applyAlignment="1">
      <alignment horizontal="left"/>
    </xf>
    <xf numFmtId="1" fontId="0" fillId="3" borderId="26" xfId="0" applyFill="1" applyBorder="1"/>
    <xf numFmtId="1" fontId="0" fillId="0" borderId="46" xfId="0" applyBorder="1"/>
    <xf numFmtId="1" fontId="0" fillId="3" borderId="37" xfId="0" applyFill="1" applyBorder="1"/>
    <xf numFmtId="0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" fontId="11" fillId="0" borderId="0" xfId="1" applyNumberFormat="1" applyAlignment="1" applyProtection="1">
      <alignment horizontal="left"/>
    </xf>
    <xf numFmtId="0" fontId="4" fillId="4" borderId="27" xfId="0" applyNumberFormat="1" applyFont="1" applyFill="1" applyBorder="1"/>
    <xf numFmtId="49" fontId="4" fillId="4" borderId="27" xfId="0" applyNumberFormat="1" applyFont="1" applyFill="1" applyBorder="1"/>
    <xf numFmtId="49" fontId="4" fillId="4" borderId="37" xfId="0" applyNumberFormat="1" applyFont="1" applyFill="1" applyBorder="1"/>
    <xf numFmtId="49" fontId="4" fillId="4" borderId="38" xfId="0" applyNumberFormat="1" applyFont="1" applyFill="1" applyBorder="1"/>
    <xf numFmtId="1" fontId="3" fillId="0" borderId="0" xfId="0" applyFont="1"/>
    <xf numFmtId="1" fontId="5" fillId="0" borderId="29" xfId="0" applyFont="1" applyBorder="1" applyAlignment="1">
      <alignment horizontal="left" wrapText="1"/>
    </xf>
    <xf numFmtId="1" fontId="6" fillId="0" borderId="30" xfId="0" applyFont="1" applyBorder="1" applyAlignment="1">
      <alignment wrapText="1"/>
    </xf>
    <xf numFmtId="1" fontId="6" fillId="0" borderId="31" xfId="0" applyFont="1" applyBorder="1" applyAlignment="1">
      <alignment wrapText="1"/>
    </xf>
    <xf numFmtId="49" fontId="0" fillId="0" borderId="24" xfId="0" applyNumberFormat="1" applyBorder="1" applyAlignment="1">
      <alignment horizontal="center"/>
    </xf>
    <xf numFmtId="49" fontId="0" fillId="0" borderId="32" xfId="0" applyNumberFormat="1" applyBorder="1" applyAlignment="1">
      <alignment horizontal="center"/>
    </xf>
    <xf numFmtId="49" fontId="0" fillId="0" borderId="19" xfId="0" applyNumberFormat="1" applyBorder="1" applyAlignment="1">
      <alignment horizontal="center"/>
    </xf>
    <xf numFmtId="1" fontId="0" fillId="0" borderId="1" xfId="0" applyBorder="1" applyAlignment="1">
      <alignment horizontal="center"/>
    </xf>
    <xf numFmtId="1" fontId="0" fillId="0" borderId="1" xfId="0" applyBorder="1" applyAlignment="1">
      <alignment horizontal="center" shrinkToFit="1"/>
    </xf>
    <xf numFmtId="1" fontId="12" fillId="0" borderId="0" xfId="0" applyFont="1" applyAlignment="1">
      <alignment horizontal="center"/>
    </xf>
    <xf numFmtId="1" fontId="12" fillId="0" borderId="0" xfId="0" applyFont="1"/>
    <xf numFmtId="1" fontId="0" fillId="0" borderId="1" xfId="0" applyBorder="1" applyAlignment="1">
      <alignment horizontal="left"/>
    </xf>
    <xf numFmtId="1" fontId="0" fillId="0" borderId="1" xfId="0" applyBorder="1"/>
    <xf numFmtId="1" fontId="5" fillId="0" borderId="0" xfId="0" applyFont="1" applyAlignment="1">
      <alignment horizontal="left" wrapText="1"/>
    </xf>
    <xf numFmtId="1" fontId="6" fillId="0" borderId="0" xfId="0" applyFont="1" applyAlignment="1">
      <alignment wrapText="1"/>
    </xf>
    <xf numFmtId="49" fontId="9" fillId="0" borderId="24" xfId="0" applyNumberFormat="1" applyFont="1" applyBorder="1" applyAlignment="1">
      <alignment horizontal="center"/>
    </xf>
    <xf numFmtId="49" fontId="9" fillId="0" borderId="19" xfId="0" applyNumberFormat="1" applyFont="1" applyBorder="1" applyAlignment="1">
      <alignment horizontal="center"/>
    </xf>
    <xf numFmtId="1" fontId="0" fillId="0" borderId="0" xfId="0"/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06/relationships/rdRichValueTypes" Target="richData/rdRichValueTypes.xml"/><Relationship Id="rId5" Type="http://schemas.openxmlformats.org/officeDocument/2006/relationships/theme" Target="theme/theme1.xml"/><Relationship Id="rId10" Type="http://schemas.microsoft.com/office/2017/06/relationships/rdRichValueStructure" Target="richData/rdrichvaluestructure.xml"/><Relationship Id="rId4" Type="http://schemas.openxmlformats.org/officeDocument/2006/relationships/worksheet" Target="worksheets/sheet4.xml"/><Relationship Id="rId9" Type="http://schemas.microsoft.com/office/2017/06/relationships/rdRichValue" Target="richData/rdrichvalue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161925</xdr:colOff>
      <xdr:row>8</xdr:row>
      <xdr:rowOff>209550</xdr:rowOff>
    </xdr:from>
    <xdr:to>
      <xdr:col>16</xdr:col>
      <xdr:colOff>9525</xdr:colOff>
      <xdr:row>12</xdr:row>
      <xdr:rowOff>171450</xdr:rowOff>
    </xdr:to>
    <xdr:sp macro="" textlink="">
      <xdr:nvSpPr>
        <xdr:cNvPr id="2057" name="AutoShape 9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rrowheads="1"/>
        </xdr:cNvSpPr>
      </xdr:nvSpPr>
      <xdr:spPr bwMode="auto">
        <a:xfrm>
          <a:off x="8439150" y="2000250"/>
          <a:ext cx="2390775" cy="838200"/>
        </a:xfrm>
        <a:prstGeom prst="wedgeRoundRectCallout">
          <a:avLst>
            <a:gd name="adj1" fmla="val -253588"/>
            <a:gd name="adj2" fmla="val -15795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『Zken』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の欄には、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学校ごとに１～通し番号を入力して下さい。</a:t>
          </a:r>
        </a:p>
      </xdr:txBody>
    </xdr:sp>
    <xdr:clientData/>
  </xdr:twoCellAnchor>
  <xdr:twoCellAnchor>
    <xdr:from>
      <xdr:col>1</xdr:col>
      <xdr:colOff>1076325</xdr:colOff>
      <xdr:row>30</xdr:row>
      <xdr:rowOff>209550</xdr:rowOff>
    </xdr:from>
    <xdr:to>
      <xdr:col>8</xdr:col>
      <xdr:colOff>95250</xdr:colOff>
      <xdr:row>36</xdr:row>
      <xdr:rowOff>0</xdr:rowOff>
    </xdr:to>
    <xdr:sp macro="" textlink="">
      <xdr:nvSpPr>
        <xdr:cNvPr id="2058" name="AutoShape 10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rrowheads="1"/>
        </xdr:cNvSpPr>
      </xdr:nvSpPr>
      <xdr:spPr bwMode="auto">
        <a:xfrm>
          <a:off x="1428750" y="6838950"/>
          <a:ext cx="3228975" cy="1123950"/>
        </a:xfrm>
        <a:prstGeom prst="wedgeRoundRectCallout">
          <a:avLst>
            <a:gd name="adj1" fmla="val 27338"/>
            <a:gd name="adj2" fmla="val -559861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リレーの選手は、男子「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a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または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b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」、女子「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c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または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d｣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を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入力して下さい。（補員を兼ねる場合は、「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ab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」と入力。</a:t>
          </a:r>
        </a:p>
      </xdr:txBody>
    </xdr:sp>
    <xdr:clientData/>
  </xdr:twoCellAnchor>
  <xdr:twoCellAnchor>
    <xdr:from>
      <xdr:col>8</xdr:col>
      <xdr:colOff>66675</xdr:colOff>
      <xdr:row>26</xdr:row>
      <xdr:rowOff>9525</xdr:rowOff>
    </xdr:from>
    <xdr:to>
      <xdr:col>13</xdr:col>
      <xdr:colOff>895350</xdr:colOff>
      <xdr:row>33</xdr:row>
      <xdr:rowOff>0</xdr:rowOff>
    </xdr:to>
    <xdr:sp macro="" textlink="">
      <xdr:nvSpPr>
        <xdr:cNvPr id="2049" name="AutoShape 1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rrowheads="1"/>
        </xdr:cNvSpPr>
      </xdr:nvSpPr>
      <xdr:spPr bwMode="auto">
        <a:xfrm>
          <a:off x="4629150" y="5762625"/>
          <a:ext cx="4543425" cy="152400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注意事項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「申込一覧表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A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」を入力し終わったら、「申込一覧表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A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」の内容とデータ取得」のシート内容が同じであることを確認してください。入力してわからないときは、赤堀中学校　関まで連絡ください。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（赤堀中　</a:t>
          </a:r>
          <a:r>
            <a:rPr lang="en-US" altLang="ja-JP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0270-62-0133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）</a:t>
          </a: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2</xdr:col>
      <xdr:colOff>66675</xdr:colOff>
      <xdr:row>24</xdr:row>
      <xdr:rowOff>47625</xdr:rowOff>
    </xdr:from>
    <xdr:to>
      <xdr:col>2</xdr:col>
      <xdr:colOff>323850</xdr:colOff>
      <xdr:row>30</xdr:row>
      <xdr:rowOff>38100</xdr:rowOff>
    </xdr:to>
    <xdr:sp macro="" textlink="">
      <xdr:nvSpPr>
        <xdr:cNvPr id="2050" name="AutoShape 2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rrowheads="1"/>
        </xdr:cNvSpPr>
      </xdr:nvSpPr>
      <xdr:spPr bwMode="auto">
        <a:xfrm>
          <a:off x="1628775" y="5353050"/>
          <a:ext cx="257175" cy="131445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学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を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入</a:t>
          </a: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力</a:t>
          </a:r>
        </a:p>
      </xdr:txBody>
    </xdr:sp>
    <xdr:clientData/>
  </xdr:twoCellAnchor>
  <xdr:twoCellAnchor>
    <xdr:from>
      <xdr:col>3</xdr:col>
      <xdr:colOff>266700</xdr:colOff>
      <xdr:row>24</xdr:row>
      <xdr:rowOff>95250</xdr:rowOff>
    </xdr:from>
    <xdr:to>
      <xdr:col>7</xdr:col>
      <xdr:colOff>323850</xdr:colOff>
      <xdr:row>28</xdr:row>
      <xdr:rowOff>47625</xdr:rowOff>
    </xdr:to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rrowheads="1"/>
        </xdr:cNvSpPr>
      </xdr:nvSpPr>
      <xdr:spPr bwMode="auto">
        <a:xfrm>
          <a:off x="2162175" y="5400675"/>
          <a:ext cx="2390775" cy="838200"/>
        </a:xfrm>
        <a:prstGeom prst="wedgeRoundRectCallout">
          <a:avLst>
            <a:gd name="adj1" fmla="val -44023"/>
            <a:gd name="adj2" fmla="val 9886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必ず半角カタカナで入力し、姓と名前の間に半角スペースをいれる。</a:t>
          </a:r>
        </a:p>
      </xdr:txBody>
    </xdr:sp>
    <xdr:clientData/>
  </xdr:twoCellAnchor>
  <xdr:twoCellAnchor>
    <xdr:from>
      <xdr:col>12</xdr:col>
      <xdr:colOff>428625</xdr:colOff>
      <xdr:row>4</xdr:row>
      <xdr:rowOff>0</xdr:rowOff>
    </xdr:from>
    <xdr:to>
      <xdr:col>15</xdr:col>
      <xdr:colOff>228600</xdr:colOff>
      <xdr:row>8</xdr:row>
      <xdr:rowOff>19050</xdr:rowOff>
    </xdr:to>
    <xdr:sp macro="" textlink="">
      <xdr:nvSpPr>
        <xdr:cNvPr id="2052" name="AutoShape 4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rrowheads="1"/>
        </xdr:cNvSpPr>
      </xdr:nvSpPr>
      <xdr:spPr bwMode="auto">
        <a:xfrm>
          <a:off x="8115300" y="904875"/>
          <a:ext cx="2266950" cy="904875"/>
        </a:xfrm>
        <a:prstGeom prst="wedgeRectCallout">
          <a:avLst>
            <a:gd name="adj1" fmla="val 421"/>
            <a:gd name="adj2" fmla="val -88949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校長名・顧問氏名を入力してください。当日、職印されたものを提出してください。</a:t>
          </a:r>
        </a:p>
      </xdr:txBody>
    </xdr:sp>
    <xdr:clientData/>
  </xdr:twoCellAnchor>
  <xdr:twoCellAnchor>
    <xdr:from>
      <xdr:col>9</xdr:col>
      <xdr:colOff>76200</xdr:colOff>
      <xdr:row>10</xdr:row>
      <xdr:rowOff>9525</xdr:rowOff>
    </xdr:from>
    <xdr:to>
      <xdr:col>12</xdr:col>
      <xdr:colOff>447675</xdr:colOff>
      <xdr:row>17</xdr:row>
      <xdr:rowOff>123825</xdr:rowOff>
    </xdr:to>
    <xdr:sp macro="" textlink="">
      <xdr:nvSpPr>
        <xdr:cNvPr id="2053" name="AutoShape 5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rrowheads="1"/>
        </xdr:cNvSpPr>
      </xdr:nvSpPr>
      <xdr:spPr bwMode="auto">
        <a:xfrm>
          <a:off x="5229225" y="2238375"/>
          <a:ext cx="2905125" cy="1657350"/>
        </a:xfrm>
        <a:prstGeom prst="wedgeRoundRectCallout">
          <a:avLst>
            <a:gd name="adj1" fmla="val -7704"/>
            <a:gd name="adj2" fmla="val -6264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記録の欄について</a:t>
          </a:r>
        </a:p>
        <a:p>
          <a:pPr algn="l" rtl="0">
            <a:defRPr sz="1000"/>
          </a:pP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(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例）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100m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記録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14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秒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50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なら、　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0001450</a:t>
          </a:r>
        </a:p>
        <a:p>
          <a:pPr algn="l" rtl="0">
            <a:defRPr sz="1000"/>
          </a:pP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1000m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記録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15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秒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なら 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0031520</a:t>
          </a:r>
        </a:p>
        <a:p>
          <a:pPr algn="l" rtl="0">
            <a:defRPr sz="1000"/>
          </a:pP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 800m  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記録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35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秒なら　 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0023500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走幅跳　　記録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3m60cm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　　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00360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ｿﾌﾄﾎﾞｰﾙ投 記録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54m00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　　 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05400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ﾄﾗｯｸは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7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桁表示。フィールドは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5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桁表示で入力してください。</a:t>
          </a:r>
        </a:p>
      </xdr:txBody>
    </xdr:sp>
    <xdr:clientData/>
  </xdr:twoCellAnchor>
  <xdr:twoCellAnchor>
    <xdr:from>
      <xdr:col>1</xdr:col>
      <xdr:colOff>1162050</xdr:colOff>
      <xdr:row>13</xdr:row>
      <xdr:rowOff>66675</xdr:rowOff>
    </xdr:from>
    <xdr:to>
      <xdr:col>7</xdr:col>
      <xdr:colOff>190500</xdr:colOff>
      <xdr:row>23</xdr:row>
      <xdr:rowOff>190500</xdr:rowOff>
    </xdr:to>
    <xdr:sp macro="" textlink="">
      <xdr:nvSpPr>
        <xdr:cNvPr id="2054" name="AutoShape 6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rrowheads="1"/>
        </xdr:cNvSpPr>
      </xdr:nvSpPr>
      <xdr:spPr bwMode="auto">
        <a:xfrm>
          <a:off x="1514475" y="2952750"/>
          <a:ext cx="2905125" cy="2324100"/>
        </a:xfrm>
        <a:prstGeom prst="wedgeRoundRectCallout">
          <a:avLst>
            <a:gd name="adj1" fmla="val 60384"/>
            <a:gd name="adj2" fmla="val -8986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種目コードの欄について</a:t>
          </a:r>
        </a:p>
        <a:p>
          <a:pPr algn="l" rtl="0"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この欄には、５桁のコードが入ります。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種目によってコードが異なるので、注意して下さい。コードは以下の通りです。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詳しくは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『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初期設定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』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シートを参照のこと。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     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100m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･･･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00210</a:t>
          </a:r>
        </a:p>
        <a:p>
          <a:pPr algn="l" rtl="0">
            <a:defRPr sz="1000"/>
          </a:pP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1000m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･･･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00710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　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800m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･･･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00610 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　走幅跳･･･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07310</a:t>
          </a:r>
        </a:p>
        <a:p>
          <a:pPr algn="l" rtl="0">
            <a:defRPr sz="1000"/>
          </a:pP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 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ｿﾌﾄﾎﾞｰﾙ投･･･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09210</a:t>
          </a:r>
        </a:p>
      </xdr:txBody>
    </xdr:sp>
    <xdr:clientData/>
  </xdr:twoCellAnchor>
  <xdr:twoCellAnchor>
    <xdr:from>
      <xdr:col>5</xdr:col>
      <xdr:colOff>428625</xdr:colOff>
      <xdr:row>0</xdr:row>
      <xdr:rowOff>123825</xdr:rowOff>
    </xdr:from>
    <xdr:to>
      <xdr:col>12</xdr:col>
      <xdr:colOff>161925</xdr:colOff>
      <xdr:row>1</xdr:row>
      <xdr:rowOff>161925</xdr:rowOff>
    </xdr:to>
    <xdr:sp macro="" textlink="">
      <xdr:nvSpPr>
        <xdr:cNvPr id="2055" name="AutoShape 7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rrowheads="1"/>
        </xdr:cNvSpPr>
      </xdr:nvSpPr>
      <xdr:spPr bwMode="auto">
        <a:xfrm>
          <a:off x="3752850" y="123825"/>
          <a:ext cx="4095750" cy="266700"/>
        </a:xfrm>
        <a:prstGeom prst="wedgeRoundRectCallout">
          <a:avLst>
            <a:gd name="adj1" fmla="val -71394"/>
            <a:gd name="adj2" fmla="val -250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所属コードは、ｾﾙ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D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に。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『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初期設定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』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シート参照</a:t>
          </a:r>
        </a:p>
      </xdr:txBody>
    </xdr:sp>
    <xdr:clientData/>
  </xdr:twoCellAnchor>
  <xdr:twoCellAnchor>
    <xdr:from>
      <xdr:col>9</xdr:col>
      <xdr:colOff>381000</xdr:colOff>
      <xdr:row>19</xdr:row>
      <xdr:rowOff>57150</xdr:rowOff>
    </xdr:from>
    <xdr:to>
      <xdr:col>13</xdr:col>
      <xdr:colOff>790575</xdr:colOff>
      <xdr:row>24</xdr:row>
      <xdr:rowOff>95250</xdr:rowOff>
    </xdr:to>
    <xdr:sp macro="" textlink="">
      <xdr:nvSpPr>
        <xdr:cNvPr id="2056" name="AutoShape 8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rrowheads="1"/>
        </xdr:cNvSpPr>
      </xdr:nvSpPr>
      <xdr:spPr bwMode="auto">
        <a:xfrm>
          <a:off x="5534025" y="4267200"/>
          <a:ext cx="3533775" cy="1133475"/>
        </a:xfrm>
        <a:prstGeom prst="wedgeRectCallout">
          <a:avLst>
            <a:gd name="adj1" fmla="val -37333"/>
            <a:gd name="adj2" fmla="val 22269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入力したデータは、下記アドレスにメールで送付して下さい。</a:t>
          </a:r>
        </a:p>
        <a:p>
          <a:pPr algn="l" rtl="0">
            <a:defRPr sz="1000"/>
          </a:pPr>
          <a:r>
            <a:rPr lang="en-US" altLang="ja-JP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【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メール送付先</a:t>
          </a:r>
          <a:r>
            <a:rPr lang="en-US" altLang="ja-JP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】</a:t>
          </a: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</a:t>
          </a:r>
          <a:endParaRPr lang="en-US" altLang="ja-JP" sz="1600" b="1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</xdr:wsDr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2</v>
    <v>2</v>
  </rv>
</rvData>
</file>

<file path=xl/richData/rdrichvaluestructure.xml><?xml version="1.0" encoding="utf-8"?>
<rvStructures xmlns="http://schemas.microsoft.com/office/spreadsheetml/2017/richdata" count="1">
  <s t="_error">
    <k n="errorType" t="i"/>
    <k n="subType" t="i"/>
  </s>
</rvStructur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/>
  <dimension ref="A1:T120"/>
  <sheetViews>
    <sheetView showGridLines="0" view="pageBreakPreview" topLeftCell="C1" zoomScaleNormal="100" zoomScaleSheetLayoutView="100" workbookViewId="0">
      <selection activeCell="O11" sqref="O11"/>
    </sheetView>
  </sheetViews>
  <sheetFormatPr defaultColWidth="17.69921875" defaultRowHeight="17.25" x14ac:dyDescent="0.2"/>
  <cols>
    <col min="1" max="1" width="3.69921875" customWidth="1"/>
    <col min="2" max="2" width="12.69921875" customWidth="1"/>
    <col min="3" max="3" width="3.5" customWidth="1"/>
    <col min="4" max="4" width="11.5" customWidth="1"/>
    <col min="5" max="5" width="3.5" customWidth="1"/>
    <col min="6" max="6" width="6" customWidth="1"/>
    <col min="7" max="8" width="3.5" customWidth="1"/>
    <col min="9" max="9" width="6.19921875" style="17" customWidth="1"/>
    <col min="10" max="10" width="12" style="17" customWidth="1"/>
    <col min="11" max="11" width="7.69921875" style="17" customWidth="1"/>
    <col min="12" max="12" width="6.8984375" style="17" customWidth="1"/>
    <col min="13" max="13" width="6.19921875" style="17" customWidth="1"/>
    <col min="14" max="14" width="12" style="17" customWidth="1"/>
    <col min="15" max="15" width="7.69921875" style="17" customWidth="1"/>
    <col min="16" max="16" width="7" style="17" customWidth="1"/>
    <col min="17" max="17" width="6.19921875" style="17" customWidth="1"/>
    <col min="18" max="18" width="5.69921875" style="17" customWidth="1"/>
    <col min="19" max="19" width="7.69921875" style="17" customWidth="1"/>
    <col min="20" max="20" width="5.19921875" style="17" customWidth="1"/>
    <col min="21" max="21" width="0.69921875" customWidth="1"/>
  </cols>
  <sheetData>
    <row r="1" spans="1:20" ht="18" thickBot="1" x14ac:dyDescent="0.25">
      <c r="A1" s="1"/>
      <c r="B1" s="2" t="s">
        <v>77</v>
      </c>
      <c r="C1" s="3"/>
      <c r="D1" s="3">
        <v>106001</v>
      </c>
      <c r="I1" s="15"/>
      <c r="J1" s="15"/>
      <c r="K1" s="15"/>
      <c r="L1" s="15"/>
      <c r="M1" s="16" t="s">
        <v>78</v>
      </c>
      <c r="N1" s="15"/>
      <c r="P1" s="18" t="s">
        <v>7</v>
      </c>
    </row>
    <row r="2" spans="1:20" x14ac:dyDescent="0.2">
      <c r="A2" s="1"/>
      <c r="B2" s="1" t="s">
        <v>79</v>
      </c>
      <c r="C2" s="46" t="str">
        <f>IF(D1="","",VLOOKUP(D1,gakkou,2,))</f>
        <v>伊勢崎市立北小学校</v>
      </c>
      <c r="E2" s="93"/>
      <c r="M2" s="16" t="s">
        <v>80</v>
      </c>
      <c r="N2" s="15"/>
      <c r="O2" s="15"/>
      <c r="P2" s="50" t="s">
        <v>10</v>
      </c>
    </row>
    <row r="3" spans="1:20" ht="18" thickBot="1" x14ac:dyDescent="0.25">
      <c r="A3" s="2"/>
      <c r="B3" s="2" t="s">
        <v>81</v>
      </c>
      <c r="C3" s="3" t="str">
        <f>IF(D1="","",VLOOKUP(D1,jyuusyo,3,))</f>
        <v>伊勢崎市曲輪町28-24</v>
      </c>
      <c r="D3" s="2"/>
      <c r="E3" s="2"/>
      <c r="F3" s="2"/>
      <c r="G3" s="2"/>
      <c r="H3" s="2"/>
      <c r="I3" s="60" t="s">
        <v>45</v>
      </c>
      <c r="J3" s="61" t="str">
        <f>IF(D1="","",VLOOKUP(D1,dennwa,4,))</f>
        <v>0270-25-4450</v>
      </c>
      <c r="K3" s="57"/>
      <c r="L3" s="57"/>
      <c r="M3" s="57" t="s">
        <v>82</v>
      </c>
      <c r="N3" s="19"/>
      <c r="O3" s="19"/>
      <c r="P3" s="19"/>
      <c r="Q3" s="43"/>
      <c r="R3" s="43"/>
      <c r="T3" s="43"/>
    </row>
    <row r="4" spans="1:20" ht="18" thickBot="1" x14ac:dyDescent="0.25">
      <c r="A4" s="58"/>
      <c r="B4" s="3"/>
      <c r="C4" s="3"/>
      <c r="D4" s="3"/>
      <c r="E4" s="3"/>
      <c r="F4" s="3"/>
      <c r="G4" s="41" t="s">
        <v>83</v>
      </c>
      <c r="H4" s="42"/>
      <c r="I4" s="171" t="s">
        <v>29</v>
      </c>
      <c r="J4" s="172"/>
      <c r="K4" s="172"/>
      <c r="L4" s="173"/>
      <c r="M4" s="171" t="s">
        <v>30</v>
      </c>
      <c r="N4" s="172"/>
      <c r="O4" s="172"/>
      <c r="P4" s="173"/>
      <c r="Q4" s="62"/>
      <c r="R4" s="62"/>
      <c r="S4" s="62"/>
      <c r="T4" s="62"/>
    </row>
    <row r="5" spans="1:20" ht="18" thickBot="1" x14ac:dyDescent="0.25">
      <c r="A5" s="4"/>
      <c r="B5" s="7" t="s">
        <v>8</v>
      </c>
      <c r="C5" s="7" t="s">
        <v>4</v>
      </c>
      <c r="D5" s="7" t="s">
        <v>9</v>
      </c>
      <c r="E5" s="7" t="s">
        <v>84</v>
      </c>
      <c r="F5" s="7" t="s">
        <v>85</v>
      </c>
      <c r="G5" s="7" t="s">
        <v>50</v>
      </c>
      <c r="H5" s="7" t="s">
        <v>51</v>
      </c>
      <c r="I5" s="22" t="s">
        <v>86</v>
      </c>
      <c r="J5" s="23" t="s">
        <v>11</v>
      </c>
      <c r="K5" s="23" t="s">
        <v>87</v>
      </c>
      <c r="L5" s="23" t="s">
        <v>88</v>
      </c>
      <c r="M5" s="22" t="s">
        <v>86</v>
      </c>
      <c r="N5" s="23" t="s">
        <v>14</v>
      </c>
      <c r="O5" s="23" t="s">
        <v>87</v>
      </c>
      <c r="P5" s="65" t="s">
        <v>88</v>
      </c>
      <c r="Q5" s="62"/>
      <c r="R5" s="62"/>
      <c r="S5" s="62"/>
      <c r="T5" s="62"/>
    </row>
    <row r="6" spans="1:20" x14ac:dyDescent="0.2">
      <c r="A6" s="8">
        <v>1</v>
      </c>
      <c r="B6" s="10" t="s">
        <v>0</v>
      </c>
      <c r="C6" s="32">
        <v>6</v>
      </c>
      <c r="D6" s="10" t="s">
        <v>89</v>
      </c>
      <c r="E6" s="9">
        <v>1</v>
      </c>
      <c r="F6" s="9">
        <v>1</v>
      </c>
      <c r="G6" s="100" t="s">
        <v>107</v>
      </c>
      <c r="H6" s="100"/>
      <c r="I6" s="24" t="s">
        <v>90</v>
      </c>
      <c r="J6" s="89" t="str">
        <f t="shared" ref="J6:J35" si="0">IF(I6="","",VLOOKUP(LEFT(I6,5),kyougi,2,1))</f>
        <v>4×100mR</v>
      </c>
      <c r="K6" s="25" t="s">
        <v>91</v>
      </c>
      <c r="L6" s="25"/>
      <c r="M6" s="24"/>
      <c r="N6" s="89" t="str">
        <f t="shared" ref="N6:N35" si="1">IF(M6="","",VLOOKUP(LEFT(M6,5),kyougi,2,1))</f>
        <v/>
      </c>
      <c r="O6" s="25"/>
      <c r="P6" s="66"/>
      <c r="R6" s="56"/>
    </row>
    <row r="7" spans="1:20" x14ac:dyDescent="0.2">
      <c r="A7" s="8">
        <v>2</v>
      </c>
      <c r="B7" s="10" t="s">
        <v>1</v>
      </c>
      <c r="C7" s="32">
        <v>6</v>
      </c>
      <c r="D7" s="10" t="s">
        <v>92</v>
      </c>
      <c r="E7" s="9">
        <v>1</v>
      </c>
      <c r="F7" s="9">
        <v>2</v>
      </c>
      <c r="G7" s="100" t="s">
        <v>108</v>
      </c>
      <c r="H7" s="100"/>
      <c r="I7" s="24" t="s">
        <v>93</v>
      </c>
      <c r="J7" s="90" t="e" vm="1">
        <f t="shared" si="0"/>
        <v>#VALUE!</v>
      </c>
      <c r="K7" s="25" t="s">
        <v>94</v>
      </c>
      <c r="L7" s="25"/>
      <c r="M7" s="24"/>
      <c r="N7" s="90" t="str">
        <f t="shared" si="1"/>
        <v/>
      </c>
      <c r="O7" s="25"/>
      <c r="P7" s="66"/>
    </row>
    <row r="8" spans="1:20" x14ac:dyDescent="0.2">
      <c r="A8" s="8">
        <v>3</v>
      </c>
      <c r="B8" s="10" t="s">
        <v>2</v>
      </c>
      <c r="C8" s="32">
        <v>5</v>
      </c>
      <c r="D8" s="10" t="s">
        <v>95</v>
      </c>
      <c r="E8" s="9">
        <v>2</v>
      </c>
      <c r="F8" s="9">
        <v>3</v>
      </c>
      <c r="G8" s="100"/>
      <c r="H8" s="100" t="s">
        <v>109</v>
      </c>
      <c r="I8" s="24" t="s">
        <v>96</v>
      </c>
      <c r="J8" s="90" t="e" vm="1">
        <f t="shared" si="0"/>
        <v>#VALUE!</v>
      </c>
      <c r="K8" s="25" t="s">
        <v>97</v>
      </c>
      <c r="L8" s="25"/>
      <c r="M8" s="24"/>
      <c r="N8" s="90" t="str">
        <f t="shared" si="1"/>
        <v/>
      </c>
      <c r="O8" s="25"/>
      <c r="P8" s="66"/>
    </row>
    <row r="9" spans="1:20" x14ac:dyDescent="0.2">
      <c r="A9" s="8">
        <v>4</v>
      </c>
      <c r="B9" s="10" t="s">
        <v>3</v>
      </c>
      <c r="C9" s="32">
        <v>6</v>
      </c>
      <c r="D9" s="10" t="s">
        <v>98</v>
      </c>
      <c r="E9" s="9">
        <v>2</v>
      </c>
      <c r="F9" s="9">
        <v>4</v>
      </c>
      <c r="G9" s="100"/>
      <c r="H9" s="100" t="s">
        <v>110</v>
      </c>
      <c r="I9" s="24" t="s">
        <v>99</v>
      </c>
      <c r="J9" s="90" t="e" vm="1">
        <f t="shared" si="0"/>
        <v>#VALUE!</v>
      </c>
      <c r="K9" s="25" t="s">
        <v>100</v>
      </c>
      <c r="L9" s="25"/>
      <c r="M9" s="24"/>
      <c r="N9" s="90" t="str">
        <f t="shared" si="1"/>
        <v/>
      </c>
      <c r="O9" s="25"/>
      <c r="P9" s="66"/>
    </row>
    <row r="10" spans="1:20" x14ac:dyDescent="0.2">
      <c r="A10" s="11">
        <v>5</v>
      </c>
      <c r="B10" s="12"/>
      <c r="C10" s="54"/>
      <c r="D10" s="12"/>
      <c r="E10" s="37"/>
      <c r="F10" s="33"/>
      <c r="G10" s="37"/>
      <c r="H10" s="38"/>
      <c r="I10" s="26"/>
      <c r="J10" s="91" t="str">
        <f t="shared" si="0"/>
        <v/>
      </c>
      <c r="K10" s="52"/>
      <c r="L10" s="52"/>
      <c r="M10" s="26"/>
      <c r="N10" s="91" t="str">
        <f t="shared" si="1"/>
        <v/>
      </c>
      <c r="O10" s="52"/>
      <c r="P10" s="67"/>
      <c r="S10" s="63"/>
      <c r="T10" s="63"/>
    </row>
    <row r="11" spans="1:20" x14ac:dyDescent="0.2">
      <c r="A11" s="8">
        <v>6</v>
      </c>
      <c r="B11" s="10"/>
      <c r="C11" s="32"/>
      <c r="D11" s="10"/>
      <c r="E11" s="39"/>
      <c r="F11" s="34"/>
      <c r="G11" s="39"/>
      <c r="H11" s="40"/>
      <c r="I11" s="24"/>
      <c r="J11" s="90" t="str">
        <f t="shared" si="0"/>
        <v/>
      </c>
      <c r="K11" s="25"/>
      <c r="L11" s="25"/>
      <c r="M11" s="24"/>
      <c r="N11" s="90" t="str">
        <f t="shared" si="1"/>
        <v/>
      </c>
      <c r="O11" s="25"/>
      <c r="P11" s="66"/>
    </row>
    <row r="12" spans="1:20" x14ac:dyDescent="0.2">
      <c r="A12" s="8">
        <v>7</v>
      </c>
      <c r="B12" s="10"/>
      <c r="C12" s="32"/>
      <c r="D12" s="10"/>
      <c r="E12" s="9"/>
      <c r="F12" s="9"/>
      <c r="G12" s="9"/>
      <c r="H12" s="9"/>
      <c r="I12" s="24"/>
      <c r="J12" s="90" t="str">
        <f t="shared" si="0"/>
        <v/>
      </c>
      <c r="K12" s="25"/>
      <c r="L12" s="25"/>
      <c r="M12" s="24"/>
      <c r="N12" s="90" t="str">
        <f t="shared" si="1"/>
        <v/>
      </c>
      <c r="O12" s="25"/>
      <c r="P12" s="66"/>
      <c r="R12" s="64"/>
    </row>
    <row r="13" spans="1:20" x14ac:dyDescent="0.2">
      <c r="A13" s="8">
        <v>8</v>
      </c>
      <c r="B13" s="10"/>
      <c r="C13" s="32"/>
      <c r="D13" s="10"/>
      <c r="E13" s="9"/>
      <c r="F13" s="9"/>
      <c r="G13" s="9"/>
      <c r="H13" s="9"/>
      <c r="I13" s="24"/>
      <c r="J13" s="90" t="str">
        <f t="shared" si="0"/>
        <v/>
      </c>
      <c r="K13" s="25"/>
      <c r="L13" s="25"/>
      <c r="M13" s="24"/>
      <c r="N13" s="90" t="str">
        <f t="shared" si="1"/>
        <v/>
      </c>
      <c r="O13" s="25"/>
      <c r="P13" s="66"/>
    </row>
    <row r="14" spans="1:20" x14ac:dyDescent="0.2">
      <c r="A14" s="8">
        <v>9</v>
      </c>
      <c r="B14" s="10"/>
      <c r="C14" s="32"/>
      <c r="D14" s="10"/>
      <c r="E14" s="9"/>
      <c r="F14" s="9"/>
      <c r="G14" s="9"/>
      <c r="H14" s="9"/>
      <c r="I14" s="24"/>
      <c r="J14" s="90" t="str">
        <f t="shared" si="0"/>
        <v/>
      </c>
      <c r="K14" s="25"/>
      <c r="L14" s="25"/>
      <c r="M14" s="24"/>
      <c r="N14" s="90" t="str">
        <f t="shared" si="1"/>
        <v/>
      </c>
      <c r="O14" s="25"/>
      <c r="P14" s="66"/>
    </row>
    <row r="15" spans="1:20" ht="18" thickBot="1" x14ac:dyDescent="0.25">
      <c r="A15" s="4">
        <v>10</v>
      </c>
      <c r="B15" s="5"/>
      <c r="C15" s="55"/>
      <c r="D15" s="5"/>
      <c r="E15" s="13"/>
      <c r="F15" s="13"/>
      <c r="G15" s="13"/>
      <c r="H15" s="13"/>
      <c r="I15" s="21"/>
      <c r="J15" s="92" t="str">
        <f t="shared" si="0"/>
        <v/>
      </c>
      <c r="K15" s="28"/>
      <c r="L15" s="28"/>
      <c r="M15" s="21"/>
      <c r="N15" s="92" t="str">
        <f t="shared" si="1"/>
        <v/>
      </c>
      <c r="O15" s="28"/>
      <c r="P15" s="68"/>
    </row>
    <row r="16" spans="1:20" x14ac:dyDescent="0.2">
      <c r="A16" s="8">
        <v>11</v>
      </c>
      <c r="B16" s="9"/>
      <c r="C16" s="32"/>
      <c r="D16" s="9"/>
      <c r="E16" s="9"/>
      <c r="F16" s="9"/>
      <c r="G16" s="9"/>
      <c r="H16" s="9"/>
      <c r="I16" s="24"/>
      <c r="J16" s="89" t="str">
        <f t="shared" si="0"/>
        <v/>
      </c>
      <c r="K16" s="25"/>
      <c r="L16" s="25"/>
      <c r="M16" s="24"/>
      <c r="N16" s="89" t="str">
        <f t="shared" si="1"/>
        <v/>
      </c>
      <c r="O16" s="25"/>
      <c r="P16" s="66"/>
      <c r="R16" s="56"/>
    </row>
    <row r="17" spans="1:20" x14ac:dyDescent="0.2">
      <c r="A17" s="8">
        <v>12</v>
      </c>
      <c r="B17" s="9"/>
      <c r="C17" s="32"/>
      <c r="D17" s="9"/>
      <c r="E17" s="9"/>
      <c r="F17" s="9"/>
      <c r="G17" s="9"/>
      <c r="H17" s="9"/>
      <c r="I17" s="24"/>
      <c r="J17" s="90" t="str">
        <f t="shared" si="0"/>
        <v/>
      </c>
      <c r="K17" s="25"/>
      <c r="L17" s="25"/>
      <c r="M17" s="24"/>
      <c r="N17" s="90" t="str">
        <f t="shared" si="1"/>
        <v/>
      </c>
      <c r="O17" s="25"/>
      <c r="P17" s="66"/>
    </row>
    <row r="18" spans="1:20" x14ac:dyDescent="0.2">
      <c r="A18" s="8">
        <v>13</v>
      </c>
      <c r="B18" s="9"/>
      <c r="C18" s="32"/>
      <c r="D18" s="9"/>
      <c r="E18" s="9"/>
      <c r="F18" s="9"/>
      <c r="G18" s="9"/>
      <c r="H18" s="9"/>
      <c r="I18" s="24"/>
      <c r="J18" s="90" t="str">
        <f t="shared" si="0"/>
        <v/>
      </c>
      <c r="K18" s="53"/>
      <c r="L18" s="53"/>
      <c r="M18" s="24"/>
      <c r="N18" s="90" t="str">
        <f t="shared" si="1"/>
        <v/>
      </c>
      <c r="O18" s="53"/>
      <c r="P18" s="69"/>
      <c r="S18" s="63"/>
      <c r="T18" s="63"/>
    </row>
    <row r="19" spans="1:20" x14ac:dyDescent="0.2">
      <c r="A19" s="8">
        <v>14</v>
      </c>
      <c r="B19" s="9"/>
      <c r="C19" s="32"/>
      <c r="D19" s="9"/>
      <c r="E19" s="9"/>
      <c r="F19" s="9"/>
      <c r="G19" s="9"/>
      <c r="H19" s="9"/>
      <c r="I19" s="24"/>
      <c r="J19" s="90" t="str">
        <f t="shared" si="0"/>
        <v/>
      </c>
      <c r="K19" s="25"/>
      <c r="L19" s="25"/>
      <c r="M19" s="24"/>
      <c r="N19" s="90" t="str">
        <f t="shared" si="1"/>
        <v/>
      </c>
      <c r="O19" s="25"/>
      <c r="P19" s="66"/>
    </row>
    <row r="20" spans="1:20" x14ac:dyDescent="0.2">
      <c r="A20" s="11">
        <v>15</v>
      </c>
      <c r="B20" s="12"/>
      <c r="C20" s="54"/>
      <c r="D20" s="12"/>
      <c r="E20" s="37"/>
      <c r="F20" s="33"/>
      <c r="G20" s="12"/>
      <c r="H20" s="12"/>
      <c r="I20" s="26"/>
      <c r="J20" s="91" t="str">
        <f t="shared" si="0"/>
        <v/>
      </c>
      <c r="K20" s="27"/>
      <c r="L20" s="27"/>
      <c r="M20" s="26"/>
      <c r="N20" s="91" t="str">
        <f t="shared" si="1"/>
        <v/>
      </c>
      <c r="O20" s="27"/>
      <c r="P20" s="70"/>
      <c r="R20" s="64"/>
    </row>
    <row r="21" spans="1:20" x14ac:dyDescent="0.2">
      <c r="A21" s="8">
        <v>16</v>
      </c>
      <c r="B21" s="9"/>
      <c r="C21" s="32"/>
      <c r="D21" s="9"/>
      <c r="E21" s="39"/>
      <c r="F21" s="34"/>
      <c r="G21" s="9"/>
      <c r="H21" s="9"/>
      <c r="I21" s="24"/>
      <c r="J21" s="90" t="str">
        <f t="shared" si="0"/>
        <v/>
      </c>
      <c r="K21" s="25"/>
      <c r="L21" s="25"/>
      <c r="M21" s="24"/>
      <c r="N21" s="90" t="str">
        <f t="shared" si="1"/>
        <v/>
      </c>
      <c r="O21" s="25"/>
      <c r="P21" s="66"/>
    </row>
    <row r="22" spans="1:20" x14ac:dyDescent="0.2">
      <c r="A22" s="8">
        <v>17</v>
      </c>
      <c r="B22" s="9"/>
      <c r="C22" s="32"/>
      <c r="D22" s="9"/>
      <c r="E22" s="9"/>
      <c r="F22" s="9"/>
      <c r="G22" s="9"/>
      <c r="H22" s="9"/>
      <c r="I22" s="24"/>
      <c r="J22" s="90" t="str">
        <f t="shared" si="0"/>
        <v/>
      </c>
      <c r="K22" s="25"/>
      <c r="L22" s="25"/>
      <c r="M22" s="24"/>
      <c r="N22" s="90" t="str">
        <f t="shared" si="1"/>
        <v/>
      </c>
      <c r="O22" s="25"/>
      <c r="P22" s="66"/>
    </row>
    <row r="23" spans="1:20" x14ac:dyDescent="0.2">
      <c r="A23" s="8">
        <v>18</v>
      </c>
      <c r="B23" s="9"/>
      <c r="C23" s="32"/>
      <c r="D23" s="9"/>
      <c r="E23" s="9"/>
      <c r="F23" s="9"/>
      <c r="G23" s="9"/>
      <c r="H23" s="9"/>
      <c r="I23" s="24"/>
      <c r="J23" s="90" t="str">
        <f t="shared" si="0"/>
        <v/>
      </c>
      <c r="K23" s="25"/>
      <c r="L23" s="25"/>
      <c r="M23" s="24"/>
      <c r="N23" s="90" t="str">
        <f t="shared" si="1"/>
        <v/>
      </c>
      <c r="O23" s="25"/>
      <c r="P23" s="66"/>
    </row>
    <row r="24" spans="1:20" x14ac:dyDescent="0.2">
      <c r="A24" s="8">
        <v>19</v>
      </c>
      <c r="B24" s="9"/>
      <c r="C24" s="32"/>
      <c r="D24" s="9"/>
      <c r="E24" s="9"/>
      <c r="F24" s="9"/>
      <c r="G24" s="9"/>
      <c r="H24" s="9"/>
      <c r="I24" s="24"/>
      <c r="J24" s="90" t="str">
        <f t="shared" si="0"/>
        <v/>
      </c>
      <c r="K24" s="25"/>
      <c r="L24" s="25"/>
      <c r="M24" s="24"/>
      <c r="N24" s="90" t="str">
        <f t="shared" si="1"/>
        <v/>
      </c>
      <c r="O24" s="25"/>
      <c r="P24" s="66"/>
    </row>
    <row r="25" spans="1:20" ht="18" thickBot="1" x14ac:dyDescent="0.25">
      <c r="A25" s="4">
        <v>20</v>
      </c>
      <c r="B25" s="13"/>
      <c r="C25" s="55"/>
      <c r="D25" s="13"/>
      <c r="E25" s="13"/>
      <c r="F25" s="35"/>
      <c r="G25" s="13"/>
      <c r="H25" s="13"/>
      <c r="I25" s="21"/>
      <c r="J25" s="92" t="str">
        <f t="shared" si="0"/>
        <v/>
      </c>
      <c r="K25" s="28"/>
      <c r="L25" s="28"/>
      <c r="M25" s="21"/>
      <c r="N25" s="92" t="str">
        <f t="shared" si="1"/>
        <v/>
      </c>
      <c r="O25" s="28"/>
      <c r="P25" s="68"/>
    </row>
    <row r="26" spans="1:20" x14ac:dyDescent="0.2">
      <c r="A26" s="8">
        <v>21</v>
      </c>
      <c r="B26" s="9"/>
      <c r="C26" s="32"/>
      <c r="D26" s="9"/>
      <c r="E26" s="9"/>
      <c r="F26" s="36"/>
      <c r="G26" s="9"/>
      <c r="H26" s="9"/>
      <c r="I26" s="24"/>
      <c r="J26" s="89" t="str">
        <f t="shared" si="0"/>
        <v/>
      </c>
      <c r="K26" s="25"/>
      <c r="L26" s="25"/>
      <c r="M26" s="24"/>
      <c r="N26" s="89" t="str">
        <f t="shared" si="1"/>
        <v/>
      </c>
      <c r="O26" s="25"/>
      <c r="P26" s="66"/>
      <c r="R26" s="56"/>
    </row>
    <row r="27" spans="1:20" x14ac:dyDescent="0.2">
      <c r="A27" s="8">
        <v>22</v>
      </c>
      <c r="B27" s="9"/>
      <c r="C27" s="32"/>
      <c r="D27" s="9"/>
      <c r="E27" s="9"/>
      <c r="F27" s="9"/>
      <c r="G27" s="9"/>
      <c r="H27" s="9"/>
      <c r="I27" s="24"/>
      <c r="J27" s="90" t="str">
        <f t="shared" si="0"/>
        <v/>
      </c>
      <c r="K27" s="25"/>
      <c r="L27" s="25"/>
      <c r="M27" s="24"/>
      <c r="N27" s="90" t="str">
        <f t="shared" si="1"/>
        <v/>
      </c>
      <c r="O27" s="25"/>
      <c r="P27" s="66"/>
    </row>
    <row r="28" spans="1:20" x14ac:dyDescent="0.2">
      <c r="A28" s="8">
        <v>23</v>
      </c>
      <c r="B28" s="9"/>
      <c r="C28" s="32"/>
      <c r="D28" s="9"/>
      <c r="E28" s="9"/>
      <c r="F28" s="9"/>
      <c r="G28" s="9"/>
      <c r="H28" s="9"/>
      <c r="I28" s="24"/>
      <c r="J28" s="90" t="str">
        <f t="shared" si="0"/>
        <v/>
      </c>
      <c r="K28" s="25"/>
      <c r="L28" s="25"/>
      <c r="M28" s="24"/>
      <c r="N28" s="90" t="str">
        <f t="shared" si="1"/>
        <v/>
      </c>
      <c r="O28" s="25"/>
      <c r="P28" s="66"/>
    </row>
    <row r="29" spans="1:20" x14ac:dyDescent="0.2">
      <c r="A29" s="8">
        <v>24</v>
      </c>
      <c r="B29" s="9"/>
      <c r="C29" s="32"/>
      <c r="D29" s="9"/>
      <c r="E29" s="9"/>
      <c r="F29" s="9"/>
      <c r="G29" s="9"/>
      <c r="H29" s="9"/>
      <c r="I29" s="24"/>
      <c r="J29" s="90" t="str">
        <f t="shared" si="0"/>
        <v/>
      </c>
      <c r="K29" s="25"/>
      <c r="L29" s="25"/>
      <c r="M29" s="24"/>
      <c r="N29" s="90" t="str">
        <f t="shared" si="1"/>
        <v/>
      </c>
      <c r="O29" s="25"/>
      <c r="P29" s="66"/>
    </row>
    <row r="30" spans="1:20" x14ac:dyDescent="0.2">
      <c r="A30" s="11">
        <v>25</v>
      </c>
      <c r="B30" s="12"/>
      <c r="C30" s="54"/>
      <c r="D30" s="12"/>
      <c r="E30" s="37"/>
      <c r="F30" s="12"/>
      <c r="G30" s="12"/>
      <c r="H30" s="12"/>
      <c r="I30" s="26"/>
      <c r="J30" s="91" t="str">
        <f t="shared" si="0"/>
        <v/>
      </c>
      <c r="K30" s="27"/>
      <c r="L30" s="27"/>
      <c r="M30" s="26"/>
      <c r="N30" s="91" t="str">
        <f t="shared" si="1"/>
        <v/>
      </c>
      <c r="O30" s="27"/>
      <c r="P30" s="70"/>
    </row>
    <row r="31" spans="1:20" x14ac:dyDescent="0.2">
      <c r="A31" s="8">
        <v>26</v>
      </c>
      <c r="B31" s="9"/>
      <c r="C31" s="32"/>
      <c r="D31" s="9"/>
      <c r="E31" s="39"/>
      <c r="F31" s="9"/>
      <c r="G31" s="9"/>
      <c r="H31" s="9"/>
      <c r="I31" s="24"/>
      <c r="J31" s="90" t="str">
        <f t="shared" si="0"/>
        <v/>
      </c>
      <c r="K31" s="25"/>
      <c r="L31" s="25"/>
      <c r="M31" s="24"/>
      <c r="N31" s="90" t="str">
        <f t="shared" si="1"/>
        <v/>
      </c>
      <c r="O31" s="25"/>
      <c r="P31" s="66"/>
    </row>
    <row r="32" spans="1:20" x14ac:dyDescent="0.2">
      <c r="A32" s="8">
        <v>27</v>
      </c>
      <c r="B32" s="9"/>
      <c r="C32" s="32"/>
      <c r="D32" s="9"/>
      <c r="E32" s="9"/>
      <c r="F32" s="9"/>
      <c r="G32" s="9"/>
      <c r="H32" s="9"/>
      <c r="I32" s="24"/>
      <c r="J32" s="90" t="str">
        <f t="shared" si="0"/>
        <v/>
      </c>
      <c r="K32" s="25"/>
      <c r="L32" s="25"/>
      <c r="M32" s="24"/>
      <c r="N32" s="90" t="str">
        <f t="shared" si="1"/>
        <v/>
      </c>
      <c r="O32" s="25"/>
      <c r="P32" s="66"/>
    </row>
    <row r="33" spans="1:20" x14ac:dyDescent="0.2">
      <c r="A33" s="8">
        <v>28</v>
      </c>
      <c r="B33" s="9"/>
      <c r="C33" s="32"/>
      <c r="D33" s="9"/>
      <c r="E33" s="9"/>
      <c r="F33" s="9"/>
      <c r="G33" s="9"/>
      <c r="H33" s="9"/>
      <c r="I33" s="24"/>
      <c r="J33" s="90" t="str">
        <f t="shared" si="0"/>
        <v/>
      </c>
      <c r="K33" s="25"/>
      <c r="L33" s="25"/>
      <c r="M33" s="24"/>
      <c r="N33" s="90" t="str">
        <f t="shared" si="1"/>
        <v/>
      </c>
      <c r="O33" s="25"/>
      <c r="P33" s="66"/>
    </row>
    <row r="34" spans="1:20" x14ac:dyDescent="0.2">
      <c r="A34" s="8">
        <v>29</v>
      </c>
      <c r="B34" s="9"/>
      <c r="C34" s="32"/>
      <c r="D34" s="9"/>
      <c r="E34" s="9"/>
      <c r="F34" s="9"/>
      <c r="G34" s="9"/>
      <c r="H34" s="9"/>
      <c r="I34" s="24"/>
      <c r="J34" s="90" t="str">
        <f t="shared" si="0"/>
        <v/>
      </c>
      <c r="K34" s="25"/>
      <c r="L34" s="25"/>
      <c r="M34" s="24"/>
      <c r="N34" s="90" t="str">
        <f t="shared" si="1"/>
        <v/>
      </c>
      <c r="O34" s="25"/>
      <c r="P34" s="66"/>
    </row>
    <row r="35" spans="1:20" ht="18" thickBot="1" x14ac:dyDescent="0.25">
      <c r="A35" s="4">
        <v>30</v>
      </c>
      <c r="B35" s="13"/>
      <c r="C35" s="55"/>
      <c r="D35" s="13"/>
      <c r="E35" s="13"/>
      <c r="F35" s="13"/>
      <c r="G35" s="13"/>
      <c r="H35" s="13"/>
      <c r="I35" s="21"/>
      <c r="J35" s="92" t="str">
        <f t="shared" si="0"/>
        <v/>
      </c>
      <c r="K35" s="28"/>
      <c r="L35" s="28"/>
      <c r="M35" s="21"/>
      <c r="N35" s="92" t="str">
        <f t="shared" si="1"/>
        <v/>
      </c>
      <c r="O35" s="28"/>
      <c r="P35" s="68"/>
    </row>
    <row r="36" spans="1:20" ht="18" thickBot="1" x14ac:dyDescent="0.25">
      <c r="A36" s="6"/>
      <c r="B36" t="s">
        <v>58</v>
      </c>
      <c r="C36" s="56"/>
      <c r="E36" s="45"/>
      <c r="F36" s="46"/>
      <c r="G36" s="46"/>
      <c r="H36" s="47"/>
      <c r="I36" s="20" t="s">
        <v>15</v>
      </c>
      <c r="J36" s="19"/>
      <c r="K36" s="21"/>
      <c r="L36" s="75"/>
      <c r="M36" s="19" t="s">
        <v>16</v>
      </c>
      <c r="N36" s="71"/>
      <c r="O36" s="49"/>
      <c r="P36" s="72"/>
      <c r="Q36" s="29"/>
    </row>
    <row r="37" spans="1:20" ht="18" thickBot="1" x14ac:dyDescent="0.25">
      <c r="A37" s="96" t="s">
        <v>59</v>
      </c>
      <c r="B37" s="98">
        <f>COUNTIF($E$6:$E$35,1)+COUNTIF($E$48:$E$77,1)</f>
        <v>2</v>
      </c>
      <c r="C37" s="97" t="s">
        <v>60</v>
      </c>
      <c r="D37" s="98">
        <f>COUNTIF($E$6:$E$35,2)+COUNTIF($E$48:$E$77,2)</f>
        <v>2</v>
      </c>
      <c r="E37" s="4"/>
      <c r="F37" s="3"/>
      <c r="G37" s="3"/>
      <c r="H37" s="48"/>
      <c r="I37" s="20" t="s">
        <v>17</v>
      </c>
      <c r="J37" s="19"/>
      <c r="K37" s="21"/>
      <c r="L37" s="75"/>
      <c r="M37" s="19" t="s">
        <v>16</v>
      </c>
      <c r="N37" s="30" t="s">
        <v>101</v>
      </c>
      <c r="O37" s="76"/>
      <c r="P37" s="73" t="s">
        <v>18</v>
      </c>
      <c r="Q37" s="29"/>
      <c r="T37" s="43"/>
    </row>
    <row r="38" spans="1:20" x14ac:dyDescent="0.2">
      <c r="A38" s="14" t="s">
        <v>12</v>
      </c>
      <c r="C38" s="56"/>
      <c r="G38" s="17"/>
      <c r="H38" s="17"/>
      <c r="K38" s="31" t="s">
        <v>12</v>
      </c>
      <c r="T38"/>
    </row>
    <row r="39" spans="1:20" x14ac:dyDescent="0.2">
      <c r="A39" s="77" t="s">
        <v>52</v>
      </c>
      <c r="B39" s="15"/>
      <c r="C39" s="78"/>
      <c r="D39" s="51"/>
      <c r="E39" s="51"/>
      <c r="F39" s="51"/>
      <c r="G39" s="15"/>
      <c r="H39" s="15"/>
      <c r="I39" s="15"/>
      <c r="K39" s="79" t="s">
        <v>47</v>
      </c>
      <c r="L39" s="80"/>
      <c r="M39" s="15"/>
      <c r="N39" s="81"/>
      <c r="O39" s="15"/>
      <c r="P39" s="15"/>
      <c r="T39"/>
    </row>
    <row r="40" spans="1:20" ht="18" thickBot="1" x14ac:dyDescent="0.25">
      <c r="A40" s="14" t="s">
        <v>48</v>
      </c>
      <c r="C40" s="56"/>
      <c r="G40" s="17"/>
      <c r="H40" s="17"/>
      <c r="K40" s="31"/>
      <c r="L40" s="44"/>
      <c r="T40"/>
    </row>
    <row r="41" spans="1:20" ht="30" customHeight="1" thickTop="1" thickBot="1" x14ac:dyDescent="0.25">
      <c r="A41" s="168" t="s">
        <v>54</v>
      </c>
      <c r="B41" s="169"/>
      <c r="C41" s="169"/>
      <c r="D41" s="169"/>
      <c r="E41" s="169"/>
      <c r="F41" s="169"/>
      <c r="G41" s="169"/>
      <c r="H41" s="169"/>
      <c r="I41" s="169"/>
      <c r="J41" s="169"/>
      <c r="K41" s="169"/>
      <c r="L41" s="169"/>
      <c r="M41" s="169"/>
      <c r="N41" s="169"/>
      <c r="O41" s="169"/>
      <c r="P41" s="170"/>
      <c r="T41"/>
    </row>
    <row r="42" spans="1:20" ht="18" thickTop="1" x14ac:dyDescent="0.2">
      <c r="A42" s="1"/>
      <c r="C42" s="56"/>
      <c r="E42" s="1"/>
      <c r="G42" s="43"/>
      <c r="H42" s="17"/>
      <c r="I42" s="43"/>
      <c r="T42"/>
    </row>
    <row r="43" spans="1:20" x14ac:dyDescent="0.2">
      <c r="C43" s="56"/>
      <c r="I43" s="15"/>
      <c r="J43" s="15"/>
      <c r="K43" s="15"/>
      <c r="L43" s="15"/>
      <c r="M43" s="16" t="s">
        <v>102</v>
      </c>
      <c r="N43" s="15"/>
      <c r="P43" s="18" t="s">
        <v>19</v>
      </c>
    </row>
    <row r="44" spans="1:20" x14ac:dyDescent="0.2">
      <c r="C44" s="56"/>
    </row>
    <row r="45" spans="1:20" ht="18" thickBot="1" x14ac:dyDescent="0.25">
      <c r="A45" s="3"/>
      <c r="B45" s="3"/>
      <c r="C45" s="57"/>
      <c r="D45" s="3"/>
      <c r="E45" s="3"/>
      <c r="F45" s="3"/>
      <c r="G45" s="3"/>
      <c r="H45" s="3"/>
      <c r="I45" s="19"/>
      <c r="J45" s="19"/>
      <c r="K45" s="19"/>
      <c r="L45" s="19"/>
      <c r="M45" s="19"/>
      <c r="N45" s="19"/>
      <c r="O45" s="19"/>
      <c r="P45" s="19"/>
    </row>
    <row r="46" spans="1:20" ht="18" thickBot="1" x14ac:dyDescent="0.25">
      <c r="A46" s="4"/>
      <c r="B46" s="3"/>
      <c r="C46" s="57"/>
      <c r="D46" s="3"/>
      <c r="E46" s="3"/>
      <c r="F46" s="3"/>
      <c r="G46" s="41" t="s">
        <v>103</v>
      </c>
      <c r="H46" s="42"/>
      <c r="I46" s="171" t="s">
        <v>29</v>
      </c>
      <c r="J46" s="172"/>
      <c r="K46" s="172"/>
      <c r="L46" s="173"/>
      <c r="M46" s="171" t="s">
        <v>30</v>
      </c>
      <c r="N46" s="172"/>
      <c r="O46" s="172"/>
      <c r="P46" s="173"/>
      <c r="Q46" s="74"/>
      <c r="R46" s="62"/>
      <c r="S46" s="62"/>
      <c r="T46" s="62"/>
    </row>
    <row r="47" spans="1:20" ht="18" thickBot="1" x14ac:dyDescent="0.25">
      <c r="A47" s="4"/>
      <c r="B47" s="7" t="s">
        <v>8</v>
      </c>
      <c r="C47" s="55" t="s">
        <v>4</v>
      </c>
      <c r="D47" s="7" t="s">
        <v>9</v>
      </c>
      <c r="E47" s="7" t="s">
        <v>84</v>
      </c>
      <c r="F47" s="7" t="s">
        <v>85</v>
      </c>
      <c r="G47" s="7" t="s">
        <v>50</v>
      </c>
      <c r="H47" s="7" t="s">
        <v>51</v>
      </c>
      <c r="I47" s="22" t="s">
        <v>86</v>
      </c>
      <c r="J47" s="23" t="s">
        <v>11</v>
      </c>
      <c r="K47" s="23" t="s">
        <v>87</v>
      </c>
      <c r="L47" s="23" t="s">
        <v>13</v>
      </c>
      <c r="M47" s="22" t="s">
        <v>86</v>
      </c>
      <c r="N47" s="23" t="s">
        <v>14</v>
      </c>
      <c r="O47" s="23" t="s">
        <v>87</v>
      </c>
      <c r="P47" s="23" t="s">
        <v>13</v>
      </c>
      <c r="Q47" s="74"/>
      <c r="R47" s="62"/>
      <c r="S47" s="62"/>
      <c r="T47" s="62"/>
    </row>
    <row r="48" spans="1:20" x14ac:dyDescent="0.2">
      <c r="A48" s="8">
        <v>31</v>
      </c>
      <c r="B48" s="10"/>
      <c r="C48" s="32"/>
      <c r="D48" s="10"/>
      <c r="E48" s="9"/>
      <c r="F48" s="9"/>
      <c r="G48" s="9"/>
      <c r="H48" s="9"/>
      <c r="I48" s="24"/>
      <c r="J48" s="32" t="str">
        <f t="shared" ref="J48:J77" si="2">IF(I48="","",VLOOKUP(LEFT(I48,5),kyougi,2,1))</f>
        <v/>
      </c>
      <c r="K48" s="25"/>
      <c r="L48" s="25"/>
      <c r="M48" s="24"/>
      <c r="N48" s="32" t="str">
        <f t="shared" ref="N48:N77" si="3">IF(M48="","",VLOOKUP(LEFT(M48,5),kyougi,2,1))</f>
        <v/>
      </c>
      <c r="O48" s="25"/>
      <c r="P48" s="25"/>
      <c r="Q48" s="29"/>
      <c r="R48" s="56"/>
    </row>
    <row r="49" spans="1:18" x14ac:dyDescent="0.2">
      <c r="A49" s="8">
        <v>32</v>
      </c>
      <c r="B49" s="10"/>
      <c r="C49" s="32"/>
      <c r="D49" s="10"/>
      <c r="E49" s="9"/>
      <c r="F49" s="9"/>
      <c r="G49" s="9"/>
      <c r="H49" s="9"/>
      <c r="I49" s="24"/>
      <c r="J49" s="25" t="str">
        <f t="shared" si="2"/>
        <v/>
      </c>
      <c r="K49" s="25"/>
      <c r="L49" s="25"/>
      <c r="M49" s="24"/>
      <c r="N49" s="25" t="str">
        <f t="shared" si="3"/>
        <v/>
      </c>
      <c r="O49" s="25"/>
      <c r="P49" s="25"/>
      <c r="Q49" s="29"/>
    </row>
    <row r="50" spans="1:18" x14ac:dyDescent="0.2">
      <c r="A50" s="8">
        <v>33</v>
      </c>
      <c r="B50" s="10"/>
      <c r="C50" s="32"/>
      <c r="D50" s="10"/>
      <c r="E50" s="9"/>
      <c r="F50" s="9"/>
      <c r="G50" s="9"/>
      <c r="H50" s="9"/>
      <c r="I50" s="24"/>
      <c r="J50" s="25" t="str">
        <f t="shared" si="2"/>
        <v/>
      </c>
      <c r="K50" s="25"/>
      <c r="L50" s="25"/>
      <c r="M50" s="24"/>
      <c r="N50" s="25" t="str">
        <f t="shared" si="3"/>
        <v/>
      </c>
      <c r="O50" s="25"/>
      <c r="P50" s="25"/>
      <c r="Q50" s="29"/>
    </row>
    <row r="51" spans="1:18" x14ac:dyDescent="0.2">
      <c r="A51" s="8">
        <v>34</v>
      </c>
      <c r="B51" s="10"/>
      <c r="C51" s="32"/>
      <c r="D51" s="10"/>
      <c r="E51" s="9"/>
      <c r="F51" s="9"/>
      <c r="G51" s="9"/>
      <c r="H51" s="9"/>
      <c r="I51" s="24"/>
      <c r="J51" s="25" t="str">
        <f t="shared" si="2"/>
        <v/>
      </c>
      <c r="K51" s="25"/>
      <c r="L51" s="25"/>
      <c r="M51" s="24"/>
      <c r="N51" s="25" t="str">
        <f t="shared" si="3"/>
        <v/>
      </c>
      <c r="O51" s="25"/>
      <c r="P51" s="25"/>
      <c r="Q51" s="29"/>
    </row>
    <row r="52" spans="1:18" x14ac:dyDescent="0.2">
      <c r="A52" s="11">
        <v>35</v>
      </c>
      <c r="B52" s="12"/>
      <c r="C52" s="54"/>
      <c r="D52" s="12"/>
      <c r="E52" s="37"/>
      <c r="F52" s="33"/>
      <c r="G52" s="37"/>
      <c r="H52" s="38"/>
      <c r="I52" s="26"/>
      <c r="J52" s="27" t="str">
        <f t="shared" si="2"/>
        <v/>
      </c>
      <c r="K52" s="27"/>
      <c r="L52" s="27"/>
      <c r="M52" s="26"/>
      <c r="N52" s="27" t="str">
        <f t="shared" si="3"/>
        <v/>
      </c>
      <c r="O52" s="27"/>
      <c r="P52" s="27"/>
      <c r="Q52" s="29"/>
    </row>
    <row r="53" spans="1:18" x14ac:dyDescent="0.2">
      <c r="A53" s="8">
        <v>36</v>
      </c>
      <c r="B53" s="10"/>
      <c r="C53" s="32"/>
      <c r="D53" s="10"/>
      <c r="E53" s="39"/>
      <c r="F53" s="34"/>
      <c r="G53" s="39"/>
      <c r="H53" s="40"/>
      <c r="I53" s="24"/>
      <c r="J53" s="25" t="str">
        <f t="shared" si="2"/>
        <v/>
      </c>
      <c r="K53" s="25"/>
      <c r="L53" s="25"/>
      <c r="M53" s="24"/>
      <c r="N53" s="25" t="str">
        <f t="shared" si="3"/>
        <v/>
      </c>
      <c r="O53" s="25"/>
      <c r="P53" s="25"/>
      <c r="Q53" s="29"/>
    </row>
    <row r="54" spans="1:18" x14ac:dyDescent="0.2">
      <c r="A54" s="8">
        <v>37</v>
      </c>
      <c r="B54" s="10"/>
      <c r="C54" s="32"/>
      <c r="D54" s="10"/>
      <c r="E54" s="9"/>
      <c r="F54" s="9"/>
      <c r="G54" s="9"/>
      <c r="H54" s="9"/>
      <c r="I54" s="24"/>
      <c r="J54" s="25" t="str">
        <f t="shared" si="2"/>
        <v/>
      </c>
      <c r="K54" s="25"/>
      <c r="L54" s="25"/>
      <c r="M54" s="24"/>
      <c r="N54" s="25" t="str">
        <f t="shared" si="3"/>
        <v/>
      </c>
      <c r="O54" s="25"/>
      <c r="P54" s="25"/>
      <c r="Q54" s="29"/>
    </row>
    <row r="55" spans="1:18" x14ac:dyDescent="0.2">
      <c r="A55" s="8">
        <v>38</v>
      </c>
      <c r="B55" s="10"/>
      <c r="C55" s="32"/>
      <c r="D55" s="10"/>
      <c r="E55" s="9"/>
      <c r="F55" s="9"/>
      <c r="G55" s="9"/>
      <c r="H55" s="9"/>
      <c r="I55" s="24"/>
      <c r="J55" s="25" t="str">
        <f t="shared" si="2"/>
        <v/>
      </c>
      <c r="K55" s="25"/>
      <c r="L55" s="25"/>
      <c r="M55" s="24"/>
      <c r="N55" s="25" t="str">
        <f t="shared" si="3"/>
        <v/>
      </c>
      <c r="O55" s="25"/>
      <c r="P55" s="25"/>
      <c r="Q55" s="29"/>
    </row>
    <row r="56" spans="1:18" x14ac:dyDescent="0.2">
      <c r="A56" s="8">
        <v>39</v>
      </c>
      <c r="B56" s="10"/>
      <c r="C56" s="32"/>
      <c r="D56" s="10"/>
      <c r="E56" s="9"/>
      <c r="F56" s="9"/>
      <c r="G56" s="9"/>
      <c r="H56" s="9"/>
      <c r="I56" s="24"/>
      <c r="J56" s="25" t="str">
        <f t="shared" si="2"/>
        <v/>
      </c>
      <c r="K56" s="25"/>
      <c r="L56" s="25"/>
      <c r="M56" s="24"/>
      <c r="N56" s="25" t="str">
        <f t="shared" si="3"/>
        <v/>
      </c>
      <c r="O56" s="25"/>
      <c r="P56" s="25"/>
      <c r="Q56" s="29"/>
    </row>
    <row r="57" spans="1:18" ht="18" thickBot="1" x14ac:dyDescent="0.25">
      <c r="A57" s="4">
        <v>40</v>
      </c>
      <c r="B57" s="5"/>
      <c r="C57" s="55"/>
      <c r="D57" s="5"/>
      <c r="E57" s="13"/>
      <c r="F57" s="13"/>
      <c r="G57" s="13"/>
      <c r="H57" s="13"/>
      <c r="I57" s="21"/>
      <c r="J57" s="28" t="str">
        <f t="shared" si="2"/>
        <v/>
      </c>
      <c r="K57" s="28"/>
      <c r="L57" s="28"/>
      <c r="M57" s="21"/>
      <c r="N57" s="28" t="str">
        <f t="shared" si="3"/>
        <v/>
      </c>
      <c r="O57" s="28"/>
      <c r="P57" s="28"/>
      <c r="Q57" s="29"/>
    </row>
    <row r="58" spans="1:18" x14ac:dyDescent="0.2">
      <c r="A58" s="8">
        <v>41</v>
      </c>
      <c r="B58" s="9"/>
      <c r="C58" s="32"/>
      <c r="D58" s="9"/>
      <c r="E58" s="9"/>
      <c r="F58" s="9"/>
      <c r="G58" s="9"/>
      <c r="H58" s="9"/>
      <c r="I58" s="24"/>
      <c r="J58" s="32" t="str">
        <f t="shared" si="2"/>
        <v/>
      </c>
      <c r="K58" s="25"/>
      <c r="L58" s="25"/>
      <c r="M58" s="24"/>
      <c r="N58" s="32" t="str">
        <f t="shared" si="3"/>
        <v/>
      </c>
      <c r="O58" s="25"/>
      <c r="P58" s="25"/>
      <c r="Q58" s="29"/>
      <c r="R58" s="56"/>
    </row>
    <row r="59" spans="1:18" x14ac:dyDescent="0.2">
      <c r="A59" s="8">
        <v>42</v>
      </c>
      <c r="B59" s="9"/>
      <c r="C59" s="32"/>
      <c r="D59" s="9"/>
      <c r="E59" s="9"/>
      <c r="F59" s="9"/>
      <c r="G59" s="9"/>
      <c r="H59" s="9"/>
      <c r="I59" s="24"/>
      <c r="J59" s="25" t="str">
        <f t="shared" si="2"/>
        <v/>
      </c>
      <c r="K59" s="25"/>
      <c r="L59" s="25"/>
      <c r="M59" s="24"/>
      <c r="N59" s="25" t="str">
        <f t="shared" si="3"/>
        <v/>
      </c>
      <c r="O59" s="25"/>
      <c r="P59" s="25"/>
      <c r="Q59" s="29"/>
    </row>
    <row r="60" spans="1:18" x14ac:dyDescent="0.2">
      <c r="A60" s="8">
        <v>43</v>
      </c>
      <c r="B60" s="9"/>
      <c r="C60" s="32"/>
      <c r="D60" s="9"/>
      <c r="E60" s="9"/>
      <c r="F60" s="9"/>
      <c r="G60" s="9"/>
      <c r="H60" s="9"/>
      <c r="I60" s="24"/>
      <c r="J60" s="25" t="str">
        <f t="shared" si="2"/>
        <v/>
      </c>
      <c r="K60" s="25"/>
      <c r="L60" s="25"/>
      <c r="M60" s="24"/>
      <c r="N60" s="25" t="str">
        <f t="shared" si="3"/>
        <v/>
      </c>
      <c r="O60" s="25"/>
      <c r="P60" s="25"/>
      <c r="Q60" s="29"/>
    </row>
    <row r="61" spans="1:18" x14ac:dyDescent="0.2">
      <c r="A61" s="8">
        <v>44</v>
      </c>
      <c r="B61" s="9"/>
      <c r="C61" s="32"/>
      <c r="D61" s="9"/>
      <c r="E61" s="9"/>
      <c r="F61" s="9"/>
      <c r="G61" s="9"/>
      <c r="H61" s="9"/>
      <c r="I61" s="24"/>
      <c r="J61" s="25" t="str">
        <f t="shared" si="2"/>
        <v/>
      </c>
      <c r="K61" s="25"/>
      <c r="L61" s="25"/>
      <c r="M61" s="24"/>
      <c r="N61" s="25" t="str">
        <f t="shared" si="3"/>
        <v/>
      </c>
      <c r="O61" s="25"/>
      <c r="P61" s="25"/>
      <c r="Q61" s="29"/>
    </row>
    <row r="62" spans="1:18" x14ac:dyDescent="0.2">
      <c r="A62" s="11">
        <v>45</v>
      </c>
      <c r="B62" s="12"/>
      <c r="C62" s="54"/>
      <c r="D62" s="12"/>
      <c r="E62" s="37"/>
      <c r="F62" s="33"/>
      <c r="G62" s="12"/>
      <c r="H62" s="12"/>
      <c r="I62" s="26"/>
      <c r="J62" s="27" t="str">
        <f t="shared" si="2"/>
        <v/>
      </c>
      <c r="K62" s="27"/>
      <c r="L62" s="27"/>
      <c r="M62" s="26"/>
      <c r="N62" s="27" t="str">
        <f t="shared" si="3"/>
        <v/>
      </c>
      <c r="O62" s="27"/>
      <c r="P62" s="27"/>
      <c r="Q62" s="29"/>
    </row>
    <row r="63" spans="1:18" x14ac:dyDescent="0.2">
      <c r="A63" s="8">
        <v>46</v>
      </c>
      <c r="B63" s="9"/>
      <c r="C63" s="32"/>
      <c r="D63" s="9"/>
      <c r="E63" s="39"/>
      <c r="F63" s="34"/>
      <c r="G63" s="9"/>
      <c r="H63" s="9"/>
      <c r="I63" s="24"/>
      <c r="J63" s="25" t="str">
        <f t="shared" si="2"/>
        <v/>
      </c>
      <c r="K63" s="25"/>
      <c r="L63" s="25"/>
      <c r="M63" s="24"/>
      <c r="N63" s="25" t="str">
        <f t="shared" si="3"/>
        <v/>
      </c>
      <c r="O63" s="25"/>
      <c r="P63" s="25"/>
      <c r="Q63" s="29"/>
    </row>
    <row r="64" spans="1:18" x14ac:dyDescent="0.2">
      <c r="A64" s="8">
        <v>47</v>
      </c>
      <c r="B64" s="9"/>
      <c r="C64" s="32"/>
      <c r="D64" s="9"/>
      <c r="E64" s="9"/>
      <c r="F64" s="9"/>
      <c r="G64" s="9"/>
      <c r="H64" s="9"/>
      <c r="I64" s="24"/>
      <c r="J64" s="25" t="str">
        <f t="shared" si="2"/>
        <v/>
      </c>
      <c r="K64" s="25"/>
      <c r="L64" s="25"/>
      <c r="M64" s="24"/>
      <c r="N64" s="25" t="str">
        <f t="shared" si="3"/>
        <v/>
      </c>
      <c r="O64" s="25"/>
      <c r="P64" s="25"/>
      <c r="Q64" s="29"/>
    </row>
    <row r="65" spans="1:20" x14ac:dyDescent="0.2">
      <c r="A65" s="8">
        <v>48</v>
      </c>
      <c r="B65" s="9"/>
      <c r="C65" s="32"/>
      <c r="D65" s="9"/>
      <c r="E65" s="9"/>
      <c r="F65" s="9"/>
      <c r="G65" s="9"/>
      <c r="H65" s="9"/>
      <c r="I65" s="24"/>
      <c r="J65" s="25" t="str">
        <f t="shared" si="2"/>
        <v/>
      </c>
      <c r="K65" s="25"/>
      <c r="L65" s="25"/>
      <c r="M65" s="24"/>
      <c r="N65" s="25" t="str">
        <f t="shared" si="3"/>
        <v/>
      </c>
      <c r="O65" s="25"/>
      <c r="P65" s="25"/>
      <c r="Q65" s="29"/>
    </row>
    <row r="66" spans="1:20" x14ac:dyDescent="0.2">
      <c r="A66" s="8">
        <v>49</v>
      </c>
      <c r="B66" s="9"/>
      <c r="C66" s="32"/>
      <c r="D66" s="9"/>
      <c r="E66" s="9"/>
      <c r="F66" s="9"/>
      <c r="G66" s="9"/>
      <c r="H66" s="9"/>
      <c r="I66" s="24"/>
      <c r="J66" s="25" t="str">
        <f t="shared" si="2"/>
        <v/>
      </c>
      <c r="K66" s="25"/>
      <c r="L66" s="25"/>
      <c r="M66" s="24"/>
      <c r="N66" s="25" t="str">
        <f t="shared" si="3"/>
        <v/>
      </c>
      <c r="O66" s="25"/>
      <c r="P66" s="25"/>
      <c r="Q66" s="29"/>
    </row>
    <row r="67" spans="1:20" ht="18" thickBot="1" x14ac:dyDescent="0.25">
      <c r="A67" s="4">
        <v>50</v>
      </c>
      <c r="B67" s="13"/>
      <c r="C67" s="55"/>
      <c r="D67" s="13"/>
      <c r="E67" s="13"/>
      <c r="F67" s="35"/>
      <c r="G67" s="13"/>
      <c r="H67" s="13"/>
      <c r="I67" s="21"/>
      <c r="J67" s="28" t="str">
        <f t="shared" si="2"/>
        <v/>
      </c>
      <c r="K67" s="28"/>
      <c r="L67" s="28"/>
      <c r="M67" s="21"/>
      <c r="N67" s="28" t="str">
        <f t="shared" si="3"/>
        <v/>
      </c>
      <c r="O67" s="28"/>
      <c r="P67" s="28"/>
      <c r="Q67" s="29"/>
    </row>
    <row r="68" spans="1:20" x14ac:dyDescent="0.2">
      <c r="A68" s="8">
        <v>51</v>
      </c>
      <c r="B68" s="9"/>
      <c r="C68" s="32"/>
      <c r="D68" s="9"/>
      <c r="E68" s="9"/>
      <c r="F68" s="36"/>
      <c r="G68" s="9"/>
      <c r="H68" s="9"/>
      <c r="I68" s="24"/>
      <c r="J68" s="32" t="str">
        <f t="shared" si="2"/>
        <v/>
      </c>
      <c r="K68" s="25"/>
      <c r="L68" s="25"/>
      <c r="M68" s="24"/>
      <c r="N68" s="32" t="str">
        <f t="shared" si="3"/>
        <v/>
      </c>
      <c r="O68" s="25"/>
      <c r="P68" s="25"/>
      <c r="Q68" s="29"/>
      <c r="R68" s="56"/>
    </row>
    <row r="69" spans="1:20" x14ac:dyDescent="0.2">
      <c r="A69" s="8">
        <v>52</v>
      </c>
      <c r="B69" s="9"/>
      <c r="C69" s="32"/>
      <c r="D69" s="9"/>
      <c r="E69" s="9"/>
      <c r="F69" s="9"/>
      <c r="G69" s="9"/>
      <c r="H69" s="9"/>
      <c r="I69" s="24"/>
      <c r="J69" s="25" t="str">
        <f t="shared" si="2"/>
        <v/>
      </c>
      <c r="K69" s="25"/>
      <c r="L69" s="25"/>
      <c r="M69" s="24"/>
      <c r="N69" s="25" t="str">
        <f t="shared" si="3"/>
        <v/>
      </c>
      <c r="O69" s="25"/>
      <c r="P69" s="25"/>
      <c r="Q69" s="29"/>
    </row>
    <row r="70" spans="1:20" x14ac:dyDescent="0.2">
      <c r="A70" s="8">
        <v>53</v>
      </c>
      <c r="B70" s="9"/>
      <c r="C70" s="32"/>
      <c r="D70" s="9"/>
      <c r="E70" s="9"/>
      <c r="F70" s="9"/>
      <c r="G70" s="9"/>
      <c r="H70" s="9"/>
      <c r="I70" s="24"/>
      <c r="J70" s="25" t="str">
        <f t="shared" si="2"/>
        <v/>
      </c>
      <c r="K70" s="25"/>
      <c r="L70" s="25"/>
      <c r="M70" s="24"/>
      <c r="N70" s="25" t="str">
        <f t="shared" si="3"/>
        <v/>
      </c>
      <c r="O70" s="25"/>
      <c r="P70" s="25"/>
      <c r="Q70" s="29"/>
    </row>
    <row r="71" spans="1:20" x14ac:dyDescent="0.2">
      <c r="A71" s="8">
        <v>54</v>
      </c>
      <c r="B71" s="9"/>
      <c r="C71" s="32"/>
      <c r="D71" s="9"/>
      <c r="E71" s="9"/>
      <c r="F71" s="9"/>
      <c r="G71" s="9"/>
      <c r="H71" s="9"/>
      <c r="I71" s="24"/>
      <c r="J71" s="25" t="str">
        <f t="shared" si="2"/>
        <v/>
      </c>
      <c r="K71" s="25"/>
      <c r="L71" s="25"/>
      <c r="M71" s="24"/>
      <c r="N71" s="25" t="str">
        <f t="shared" si="3"/>
        <v/>
      </c>
      <c r="O71" s="25"/>
      <c r="P71" s="25"/>
      <c r="Q71" s="29"/>
    </row>
    <row r="72" spans="1:20" x14ac:dyDescent="0.2">
      <c r="A72" s="11">
        <v>55</v>
      </c>
      <c r="B72" s="12"/>
      <c r="C72" s="54"/>
      <c r="D72" s="12"/>
      <c r="E72" s="37"/>
      <c r="F72" s="12"/>
      <c r="G72" s="12"/>
      <c r="H72" s="12"/>
      <c r="I72" s="26"/>
      <c r="J72" s="27" t="str">
        <f t="shared" si="2"/>
        <v/>
      </c>
      <c r="K72" s="27"/>
      <c r="L72" s="27"/>
      <c r="M72" s="26"/>
      <c r="N72" s="27" t="str">
        <f t="shared" si="3"/>
        <v/>
      </c>
      <c r="O72" s="27"/>
      <c r="P72" s="27"/>
      <c r="Q72" s="29"/>
    </row>
    <row r="73" spans="1:20" x14ac:dyDescent="0.2">
      <c r="A73" s="8">
        <v>56</v>
      </c>
      <c r="B73" s="9"/>
      <c r="C73" s="32"/>
      <c r="D73" s="9"/>
      <c r="E73" s="39"/>
      <c r="F73" s="9"/>
      <c r="G73" s="9"/>
      <c r="H73" s="9"/>
      <c r="I73" s="24"/>
      <c r="J73" s="25" t="str">
        <f t="shared" si="2"/>
        <v/>
      </c>
      <c r="K73" s="25"/>
      <c r="L73" s="25"/>
      <c r="M73" s="24"/>
      <c r="N73" s="25" t="str">
        <f t="shared" si="3"/>
        <v/>
      </c>
      <c r="O73" s="25"/>
      <c r="P73" s="25"/>
      <c r="Q73" s="29"/>
    </row>
    <row r="74" spans="1:20" x14ac:dyDescent="0.2">
      <c r="A74" s="8">
        <v>57</v>
      </c>
      <c r="B74" s="9"/>
      <c r="C74" s="32"/>
      <c r="D74" s="9"/>
      <c r="E74" s="9"/>
      <c r="F74" s="9"/>
      <c r="G74" s="9"/>
      <c r="H74" s="9"/>
      <c r="I74" s="24"/>
      <c r="J74" s="25" t="str">
        <f t="shared" si="2"/>
        <v/>
      </c>
      <c r="K74" s="25"/>
      <c r="L74" s="25"/>
      <c r="M74" s="24"/>
      <c r="N74" s="25" t="str">
        <f t="shared" si="3"/>
        <v/>
      </c>
      <c r="O74" s="25"/>
      <c r="P74" s="25"/>
      <c r="Q74" s="29"/>
    </row>
    <row r="75" spans="1:20" x14ac:dyDescent="0.2">
      <c r="A75" s="8">
        <v>58</v>
      </c>
      <c r="B75" s="9"/>
      <c r="C75" s="32"/>
      <c r="D75" s="9"/>
      <c r="E75" s="9"/>
      <c r="F75" s="9"/>
      <c r="G75" s="9"/>
      <c r="H75" s="9"/>
      <c r="I75" s="24"/>
      <c r="J75" s="25" t="str">
        <f t="shared" si="2"/>
        <v/>
      </c>
      <c r="K75" s="25"/>
      <c r="L75" s="25"/>
      <c r="M75" s="24"/>
      <c r="N75" s="25" t="str">
        <f t="shared" si="3"/>
        <v/>
      </c>
      <c r="O75" s="25"/>
      <c r="P75" s="25"/>
      <c r="Q75" s="29"/>
    </row>
    <row r="76" spans="1:20" x14ac:dyDescent="0.2">
      <c r="A76" s="8">
        <v>59</v>
      </c>
      <c r="B76" s="9"/>
      <c r="C76" s="32"/>
      <c r="D76" s="9"/>
      <c r="E76" s="9"/>
      <c r="F76" s="9"/>
      <c r="G76" s="9"/>
      <c r="H76" s="9"/>
      <c r="I76" s="24"/>
      <c r="J76" s="25" t="str">
        <f t="shared" si="2"/>
        <v/>
      </c>
      <c r="K76" s="25"/>
      <c r="L76" s="25"/>
      <c r="M76" s="24"/>
      <c r="N76" s="25" t="str">
        <f t="shared" si="3"/>
        <v/>
      </c>
      <c r="O76" s="25"/>
      <c r="P76" s="25"/>
      <c r="Q76" s="29"/>
    </row>
    <row r="77" spans="1:20" ht="18" thickBot="1" x14ac:dyDescent="0.25">
      <c r="A77" s="4">
        <v>60</v>
      </c>
      <c r="B77" s="13"/>
      <c r="C77" s="55"/>
      <c r="D77" s="13"/>
      <c r="E77" s="13"/>
      <c r="F77" s="13"/>
      <c r="G77" s="13"/>
      <c r="H77" s="13"/>
      <c r="I77" s="21"/>
      <c r="J77" s="28" t="str">
        <f t="shared" si="2"/>
        <v/>
      </c>
      <c r="K77" s="28"/>
      <c r="L77" s="28"/>
      <c r="M77" s="21"/>
      <c r="N77" s="28" t="str">
        <f t="shared" si="3"/>
        <v/>
      </c>
      <c r="O77" s="28"/>
      <c r="P77" s="28"/>
      <c r="Q77" s="29"/>
    </row>
    <row r="78" spans="1:20" x14ac:dyDescent="0.2">
      <c r="A78" s="46"/>
      <c r="B78" s="46"/>
      <c r="C78" s="82"/>
      <c r="D78" s="46"/>
      <c r="E78" s="46"/>
      <c r="F78" s="46"/>
      <c r="G78" s="46"/>
      <c r="H78" s="46"/>
      <c r="I78" s="83"/>
      <c r="J78" s="49"/>
      <c r="K78" s="49"/>
      <c r="L78" s="84"/>
      <c r="M78" s="49"/>
      <c r="N78" s="83"/>
      <c r="O78" s="49"/>
      <c r="P78" s="49"/>
    </row>
    <row r="79" spans="1:20" x14ac:dyDescent="0.2">
      <c r="A79" s="1"/>
      <c r="C79" s="56"/>
      <c r="D79" s="85"/>
      <c r="I79" s="43"/>
      <c r="L79" s="18"/>
      <c r="N79" s="43"/>
      <c r="O79" s="86"/>
      <c r="T79" s="43"/>
    </row>
    <row r="80" spans="1:20" x14ac:dyDescent="0.2">
      <c r="C80" s="56"/>
    </row>
    <row r="81" spans="1:20" x14ac:dyDescent="0.2">
      <c r="C81" s="56"/>
    </row>
    <row r="82" spans="1:20" ht="26.25" customHeight="1" x14ac:dyDescent="0.2">
      <c r="C82" s="56"/>
    </row>
    <row r="83" spans="1:20" x14ac:dyDescent="0.2">
      <c r="C83" s="56"/>
    </row>
    <row r="84" spans="1:20" x14ac:dyDescent="0.2">
      <c r="C84" s="56"/>
      <c r="I84" s="15"/>
      <c r="J84" s="15"/>
      <c r="K84" s="15"/>
      <c r="L84" s="15"/>
      <c r="M84" s="16" t="s">
        <v>104</v>
      </c>
      <c r="N84" s="15"/>
      <c r="P84" s="18" t="s">
        <v>20</v>
      </c>
    </row>
    <row r="85" spans="1:20" x14ac:dyDescent="0.2">
      <c r="C85" s="56"/>
    </row>
    <row r="86" spans="1:20" ht="18" thickBot="1" x14ac:dyDescent="0.25">
      <c r="A86" s="3"/>
      <c r="B86" s="3"/>
      <c r="C86" s="57"/>
      <c r="D86" s="3"/>
      <c r="E86" s="3"/>
      <c r="F86" s="3"/>
      <c r="G86" s="3"/>
      <c r="H86" s="3"/>
      <c r="I86" s="19"/>
      <c r="J86" s="19"/>
      <c r="K86" s="19"/>
      <c r="L86" s="19"/>
      <c r="M86" s="19"/>
      <c r="N86" s="19"/>
      <c r="O86" s="19"/>
      <c r="P86" s="19"/>
    </row>
    <row r="87" spans="1:20" ht="18" thickBot="1" x14ac:dyDescent="0.25">
      <c r="A87" s="4"/>
      <c r="B87" s="3"/>
      <c r="C87" s="57"/>
      <c r="D87" s="3"/>
      <c r="E87" s="3"/>
      <c r="F87" s="3"/>
      <c r="G87" s="41" t="s">
        <v>105</v>
      </c>
      <c r="H87" s="42"/>
      <c r="I87" s="171" t="s">
        <v>29</v>
      </c>
      <c r="J87" s="172"/>
      <c r="K87" s="172"/>
      <c r="L87" s="173"/>
      <c r="M87" s="171" t="s">
        <v>30</v>
      </c>
      <c r="N87" s="172"/>
      <c r="O87" s="172"/>
      <c r="P87" s="173"/>
      <c r="Q87" s="74"/>
      <c r="R87" s="62"/>
      <c r="S87" s="62"/>
      <c r="T87" s="62"/>
    </row>
    <row r="88" spans="1:20" ht="18" thickBot="1" x14ac:dyDescent="0.25">
      <c r="A88" s="4"/>
      <c r="B88" s="7" t="s">
        <v>8</v>
      </c>
      <c r="C88" s="55" t="s">
        <v>4</v>
      </c>
      <c r="D88" s="7" t="s">
        <v>9</v>
      </c>
      <c r="E88" s="7" t="s">
        <v>84</v>
      </c>
      <c r="F88" s="7" t="s">
        <v>85</v>
      </c>
      <c r="G88" s="7" t="s">
        <v>50</v>
      </c>
      <c r="H88" s="7" t="s">
        <v>51</v>
      </c>
      <c r="I88" s="22" t="s">
        <v>86</v>
      </c>
      <c r="J88" s="23" t="s">
        <v>11</v>
      </c>
      <c r="K88" s="23" t="s">
        <v>87</v>
      </c>
      <c r="L88" s="23" t="s">
        <v>13</v>
      </c>
      <c r="M88" s="22" t="s">
        <v>86</v>
      </c>
      <c r="N88" s="23" t="s">
        <v>14</v>
      </c>
      <c r="O88" s="23" t="s">
        <v>87</v>
      </c>
      <c r="P88" s="23" t="s">
        <v>13</v>
      </c>
      <c r="Q88" s="74"/>
      <c r="R88" s="62"/>
      <c r="S88" s="62"/>
      <c r="T88" s="62"/>
    </row>
    <row r="89" spans="1:20" x14ac:dyDescent="0.2">
      <c r="A89" s="8">
        <v>61</v>
      </c>
      <c r="B89" s="10"/>
      <c r="C89" s="32"/>
      <c r="D89" s="10"/>
      <c r="E89" s="9"/>
      <c r="F89" s="9"/>
      <c r="G89" s="9"/>
      <c r="H89" s="9"/>
      <c r="I89" s="24"/>
      <c r="J89" s="32" t="str">
        <f t="shared" ref="J89:J118" si="4">IF(I89="","",VLOOKUP(LEFT(I89,5),kyougi,2,1))</f>
        <v/>
      </c>
      <c r="K89" s="25"/>
      <c r="L89" s="25"/>
      <c r="M89" s="24"/>
      <c r="N89" s="32" t="str">
        <f t="shared" ref="N89:N118" si="5">IF(M89="","",VLOOKUP(LEFT(M89,5),kyougi,2,1))</f>
        <v/>
      </c>
      <c r="O89" s="25"/>
      <c r="P89" s="25"/>
      <c r="Q89" s="29"/>
      <c r="R89" s="56"/>
    </row>
    <row r="90" spans="1:20" x14ac:dyDescent="0.2">
      <c r="A90" s="8">
        <v>62</v>
      </c>
      <c r="B90" s="10"/>
      <c r="C90" s="32"/>
      <c r="D90" s="10"/>
      <c r="E90" s="9"/>
      <c r="F90" s="9"/>
      <c r="G90" s="9"/>
      <c r="H90" s="9"/>
      <c r="I90" s="24"/>
      <c r="J90" s="25" t="str">
        <f t="shared" si="4"/>
        <v/>
      </c>
      <c r="K90" s="25"/>
      <c r="L90" s="25"/>
      <c r="M90" s="24"/>
      <c r="N90" s="25" t="str">
        <f t="shared" si="5"/>
        <v/>
      </c>
      <c r="O90" s="25"/>
      <c r="P90" s="25"/>
      <c r="Q90" s="29"/>
    </row>
    <row r="91" spans="1:20" x14ac:dyDescent="0.2">
      <c r="A91" s="8">
        <v>63</v>
      </c>
      <c r="B91" s="10"/>
      <c r="C91" s="32"/>
      <c r="D91" s="10"/>
      <c r="E91" s="9"/>
      <c r="F91" s="9"/>
      <c r="G91" s="9"/>
      <c r="H91" s="9"/>
      <c r="I91" s="24"/>
      <c r="J91" s="25" t="str">
        <f t="shared" si="4"/>
        <v/>
      </c>
      <c r="K91" s="25"/>
      <c r="L91" s="25"/>
      <c r="M91" s="24"/>
      <c r="N91" s="25" t="str">
        <f t="shared" si="5"/>
        <v/>
      </c>
      <c r="O91" s="25"/>
      <c r="P91" s="25"/>
      <c r="Q91" s="29"/>
    </row>
    <row r="92" spans="1:20" x14ac:dyDescent="0.2">
      <c r="A92" s="8">
        <v>64</v>
      </c>
      <c r="B92" s="10"/>
      <c r="C92" s="32"/>
      <c r="D92" s="10"/>
      <c r="E92" s="9"/>
      <c r="F92" s="9"/>
      <c r="G92" s="9"/>
      <c r="H92" s="9"/>
      <c r="I92" s="24"/>
      <c r="J92" s="25" t="str">
        <f t="shared" si="4"/>
        <v/>
      </c>
      <c r="K92" s="25"/>
      <c r="L92" s="25"/>
      <c r="M92" s="24"/>
      <c r="N92" s="25" t="str">
        <f t="shared" si="5"/>
        <v/>
      </c>
      <c r="O92" s="25"/>
      <c r="P92" s="25"/>
      <c r="Q92" s="29"/>
    </row>
    <row r="93" spans="1:20" x14ac:dyDescent="0.2">
      <c r="A93" s="11">
        <v>65</v>
      </c>
      <c r="B93" s="12"/>
      <c r="C93" s="54"/>
      <c r="D93" s="12"/>
      <c r="E93" s="37"/>
      <c r="F93" s="33"/>
      <c r="G93" s="37"/>
      <c r="H93" s="38"/>
      <c r="I93" s="26"/>
      <c r="J93" s="27" t="str">
        <f t="shared" si="4"/>
        <v/>
      </c>
      <c r="K93" s="27"/>
      <c r="L93" s="27"/>
      <c r="M93" s="26"/>
      <c r="N93" s="27" t="str">
        <f t="shared" si="5"/>
        <v/>
      </c>
      <c r="O93" s="27"/>
      <c r="P93" s="27"/>
      <c r="Q93" s="29"/>
    </row>
    <row r="94" spans="1:20" x14ac:dyDescent="0.2">
      <c r="A94" s="8">
        <v>66</v>
      </c>
      <c r="B94" s="10"/>
      <c r="C94" s="32"/>
      <c r="D94" s="10"/>
      <c r="E94" s="39"/>
      <c r="F94" s="34"/>
      <c r="G94" s="39"/>
      <c r="H94" s="40"/>
      <c r="I94" s="24"/>
      <c r="J94" s="25" t="str">
        <f t="shared" si="4"/>
        <v/>
      </c>
      <c r="K94" s="25"/>
      <c r="L94" s="25"/>
      <c r="M94" s="24"/>
      <c r="N94" s="25" t="str">
        <f t="shared" si="5"/>
        <v/>
      </c>
      <c r="O94" s="25"/>
      <c r="P94" s="25"/>
      <c r="Q94" s="29"/>
    </row>
    <row r="95" spans="1:20" x14ac:dyDescent="0.2">
      <c r="A95" s="8">
        <v>67</v>
      </c>
      <c r="B95" s="10"/>
      <c r="C95" s="32"/>
      <c r="D95" s="10"/>
      <c r="E95" s="9"/>
      <c r="F95" s="9"/>
      <c r="G95" s="9"/>
      <c r="H95" s="9"/>
      <c r="I95" s="24"/>
      <c r="J95" s="25" t="str">
        <f t="shared" si="4"/>
        <v/>
      </c>
      <c r="K95" s="25"/>
      <c r="L95" s="25"/>
      <c r="M95" s="24"/>
      <c r="N95" s="25" t="str">
        <f t="shared" si="5"/>
        <v/>
      </c>
      <c r="O95" s="25"/>
      <c r="P95" s="25"/>
      <c r="Q95" s="29"/>
    </row>
    <row r="96" spans="1:20" x14ac:dyDescent="0.2">
      <c r="A96" s="8">
        <v>68</v>
      </c>
      <c r="B96" s="10"/>
      <c r="C96" s="32"/>
      <c r="D96" s="10"/>
      <c r="E96" s="9"/>
      <c r="F96" s="9"/>
      <c r="G96" s="9"/>
      <c r="H96" s="9"/>
      <c r="I96" s="24"/>
      <c r="J96" s="25" t="str">
        <f t="shared" si="4"/>
        <v/>
      </c>
      <c r="K96" s="25"/>
      <c r="L96" s="25"/>
      <c r="M96" s="24"/>
      <c r="N96" s="25" t="str">
        <f t="shared" si="5"/>
        <v/>
      </c>
      <c r="O96" s="25"/>
      <c r="P96" s="25"/>
      <c r="Q96" s="29"/>
    </row>
    <row r="97" spans="1:18" x14ac:dyDescent="0.2">
      <c r="A97" s="8">
        <v>69</v>
      </c>
      <c r="B97" s="10"/>
      <c r="C97" s="32"/>
      <c r="D97" s="10"/>
      <c r="E97" s="9"/>
      <c r="F97" s="9"/>
      <c r="G97" s="9"/>
      <c r="H97" s="9"/>
      <c r="I97" s="24"/>
      <c r="J97" s="25" t="str">
        <f t="shared" si="4"/>
        <v/>
      </c>
      <c r="K97" s="25"/>
      <c r="L97" s="25"/>
      <c r="M97" s="24"/>
      <c r="N97" s="25" t="str">
        <f t="shared" si="5"/>
        <v/>
      </c>
      <c r="O97" s="25"/>
      <c r="P97" s="25"/>
      <c r="Q97" s="29"/>
    </row>
    <row r="98" spans="1:18" ht="18" thickBot="1" x14ac:dyDescent="0.25">
      <c r="A98" s="4">
        <v>70</v>
      </c>
      <c r="B98" s="5"/>
      <c r="C98" s="55"/>
      <c r="D98" s="5"/>
      <c r="E98" s="13"/>
      <c r="F98" s="13"/>
      <c r="G98" s="13"/>
      <c r="H98" s="13"/>
      <c r="I98" s="21"/>
      <c r="J98" s="28" t="str">
        <f t="shared" si="4"/>
        <v/>
      </c>
      <c r="K98" s="28"/>
      <c r="L98" s="28"/>
      <c r="M98" s="21"/>
      <c r="N98" s="28" t="str">
        <f t="shared" si="5"/>
        <v/>
      </c>
      <c r="O98" s="28"/>
      <c r="P98" s="28"/>
      <c r="Q98" s="29"/>
    </row>
    <row r="99" spans="1:18" x14ac:dyDescent="0.2">
      <c r="A99" s="8">
        <v>71</v>
      </c>
      <c r="B99" s="9"/>
      <c r="C99" s="32"/>
      <c r="D99" s="9"/>
      <c r="E99" s="9"/>
      <c r="F99" s="9"/>
      <c r="G99" s="9"/>
      <c r="H99" s="9"/>
      <c r="I99" s="24"/>
      <c r="J99" s="32" t="str">
        <f t="shared" si="4"/>
        <v/>
      </c>
      <c r="K99" s="25"/>
      <c r="L99" s="25"/>
      <c r="M99" s="24"/>
      <c r="N99" s="32" t="str">
        <f t="shared" si="5"/>
        <v/>
      </c>
      <c r="O99" s="25"/>
      <c r="P99" s="25"/>
      <c r="Q99" s="29"/>
      <c r="R99" s="56"/>
    </row>
    <row r="100" spans="1:18" x14ac:dyDescent="0.2">
      <c r="A100" s="8">
        <v>72</v>
      </c>
      <c r="B100" s="9"/>
      <c r="C100" s="32"/>
      <c r="D100" s="9"/>
      <c r="E100" s="9"/>
      <c r="F100" s="9"/>
      <c r="G100" s="9"/>
      <c r="H100" s="9"/>
      <c r="I100" s="24"/>
      <c r="J100" s="25" t="str">
        <f t="shared" si="4"/>
        <v/>
      </c>
      <c r="K100" s="25"/>
      <c r="L100" s="25"/>
      <c r="M100" s="24"/>
      <c r="N100" s="25" t="str">
        <f t="shared" si="5"/>
        <v/>
      </c>
      <c r="O100" s="25"/>
      <c r="P100" s="25"/>
      <c r="Q100" s="29"/>
    </row>
    <row r="101" spans="1:18" x14ac:dyDescent="0.2">
      <c r="A101" s="8">
        <v>73</v>
      </c>
      <c r="B101" s="9"/>
      <c r="C101" s="32"/>
      <c r="D101" s="9"/>
      <c r="E101" s="9"/>
      <c r="F101" s="9"/>
      <c r="G101" s="9"/>
      <c r="H101" s="9"/>
      <c r="I101" s="24"/>
      <c r="J101" s="25" t="str">
        <f t="shared" si="4"/>
        <v/>
      </c>
      <c r="K101" s="25"/>
      <c r="L101" s="25"/>
      <c r="M101" s="24"/>
      <c r="N101" s="25" t="str">
        <f t="shared" si="5"/>
        <v/>
      </c>
      <c r="O101" s="25"/>
      <c r="P101" s="25"/>
      <c r="Q101" s="29"/>
    </row>
    <row r="102" spans="1:18" x14ac:dyDescent="0.2">
      <c r="A102" s="8">
        <v>74</v>
      </c>
      <c r="B102" s="9"/>
      <c r="C102" s="32"/>
      <c r="D102" s="9"/>
      <c r="E102" s="9"/>
      <c r="F102" s="9"/>
      <c r="G102" s="9"/>
      <c r="H102" s="9"/>
      <c r="I102" s="24"/>
      <c r="J102" s="25" t="str">
        <f t="shared" si="4"/>
        <v/>
      </c>
      <c r="K102" s="25"/>
      <c r="L102" s="25"/>
      <c r="M102" s="24"/>
      <c r="N102" s="25" t="str">
        <f t="shared" si="5"/>
        <v/>
      </c>
      <c r="O102" s="25"/>
      <c r="P102" s="25"/>
      <c r="Q102" s="29"/>
    </row>
    <row r="103" spans="1:18" x14ac:dyDescent="0.2">
      <c r="A103" s="11">
        <v>75</v>
      </c>
      <c r="B103" s="12"/>
      <c r="C103" s="54"/>
      <c r="D103" s="12"/>
      <c r="E103" s="37"/>
      <c r="F103" s="33"/>
      <c r="G103" s="12"/>
      <c r="H103" s="12"/>
      <c r="I103" s="26"/>
      <c r="J103" s="27" t="str">
        <f t="shared" si="4"/>
        <v/>
      </c>
      <c r="K103" s="27"/>
      <c r="L103" s="27"/>
      <c r="M103" s="26"/>
      <c r="N103" s="27" t="str">
        <f t="shared" si="5"/>
        <v/>
      </c>
      <c r="O103" s="27"/>
      <c r="P103" s="27"/>
      <c r="Q103" s="29"/>
    </row>
    <row r="104" spans="1:18" x14ac:dyDescent="0.2">
      <c r="A104" s="8">
        <v>76</v>
      </c>
      <c r="B104" s="9"/>
      <c r="C104" s="32"/>
      <c r="D104" s="9"/>
      <c r="E104" s="39"/>
      <c r="F104" s="34"/>
      <c r="G104" s="9"/>
      <c r="H104" s="9"/>
      <c r="I104" s="24"/>
      <c r="J104" s="25" t="str">
        <f t="shared" si="4"/>
        <v/>
      </c>
      <c r="K104" s="25"/>
      <c r="L104" s="25"/>
      <c r="M104" s="24"/>
      <c r="N104" s="25" t="str">
        <f t="shared" si="5"/>
        <v/>
      </c>
      <c r="O104" s="25"/>
      <c r="P104" s="25"/>
      <c r="Q104" s="29"/>
    </row>
    <row r="105" spans="1:18" x14ac:dyDescent="0.2">
      <c r="A105" s="8">
        <v>77</v>
      </c>
      <c r="B105" s="9"/>
      <c r="C105" s="32"/>
      <c r="D105" s="9"/>
      <c r="E105" s="9"/>
      <c r="F105" s="9"/>
      <c r="G105" s="9"/>
      <c r="H105" s="9"/>
      <c r="I105" s="24"/>
      <c r="J105" s="25" t="str">
        <f t="shared" si="4"/>
        <v/>
      </c>
      <c r="K105" s="25"/>
      <c r="L105" s="25"/>
      <c r="M105" s="24"/>
      <c r="N105" s="25" t="str">
        <f t="shared" si="5"/>
        <v/>
      </c>
      <c r="O105" s="25"/>
      <c r="P105" s="25"/>
      <c r="Q105" s="29"/>
    </row>
    <row r="106" spans="1:18" x14ac:dyDescent="0.2">
      <c r="A106" s="8">
        <v>78</v>
      </c>
      <c r="B106" s="9"/>
      <c r="C106" s="32"/>
      <c r="D106" s="9"/>
      <c r="E106" s="9"/>
      <c r="F106" s="9"/>
      <c r="G106" s="9"/>
      <c r="H106" s="9"/>
      <c r="I106" s="24"/>
      <c r="J106" s="25" t="str">
        <f t="shared" si="4"/>
        <v/>
      </c>
      <c r="K106" s="25"/>
      <c r="L106" s="25"/>
      <c r="M106" s="24"/>
      <c r="N106" s="25" t="str">
        <f t="shared" si="5"/>
        <v/>
      </c>
      <c r="O106" s="25"/>
      <c r="P106" s="25"/>
      <c r="Q106" s="29"/>
    </row>
    <row r="107" spans="1:18" x14ac:dyDescent="0.2">
      <c r="A107" s="8">
        <v>79</v>
      </c>
      <c r="B107" s="9"/>
      <c r="C107" s="32"/>
      <c r="D107" s="9"/>
      <c r="E107" s="9"/>
      <c r="F107" s="9"/>
      <c r="G107" s="9"/>
      <c r="H107" s="9"/>
      <c r="I107" s="24"/>
      <c r="J107" s="25" t="str">
        <f t="shared" si="4"/>
        <v/>
      </c>
      <c r="K107" s="25"/>
      <c r="L107" s="25"/>
      <c r="M107" s="24"/>
      <c r="N107" s="25" t="str">
        <f t="shared" si="5"/>
        <v/>
      </c>
      <c r="O107" s="25"/>
      <c r="P107" s="25"/>
      <c r="Q107" s="29"/>
    </row>
    <row r="108" spans="1:18" ht="18" thickBot="1" x14ac:dyDescent="0.25">
      <c r="A108" s="4">
        <v>80</v>
      </c>
      <c r="B108" s="13"/>
      <c r="C108" s="55"/>
      <c r="D108" s="13"/>
      <c r="E108" s="13"/>
      <c r="F108" s="35"/>
      <c r="G108" s="13"/>
      <c r="H108" s="13"/>
      <c r="I108" s="21"/>
      <c r="J108" s="28" t="str">
        <f t="shared" si="4"/>
        <v/>
      </c>
      <c r="K108" s="28"/>
      <c r="L108" s="28"/>
      <c r="M108" s="21"/>
      <c r="N108" s="28" t="str">
        <f t="shared" si="5"/>
        <v/>
      </c>
      <c r="O108" s="28"/>
      <c r="P108" s="28"/>
      <c r="Q108" s="29"/>
    </row>
    <row r="109" spans="1:18" x14ac:dyDescent="0.2">
      <c r="A109" s="8">
        <v>81</v>
      </c>
      <c r="B109" s="9"/>
      <c r="C109" s="32"/>
      <c r="D109" s="9"/>
      <c r="E109" s="9"/>
      <c r="F109" s="36"/>
      <c r="G109" s="9"/>
      <c r="H109" s="9"/>
      <c r="I109" s="24"/>
      <c r="J109" s="32" t="str">
        <f t="shared" si="4"/>
        <v/>
      </c>
      <c r="K109" s="25"/>
      <c r="L109" s="25"/>
      <c r="M109" s="24"/>
      <c r="N109" s="32" t="str">
        <f t="shared" si="5"/>
        <v/>
      </c>
      <c r="O109" s="25"/>
      <c r="P109" s="25"/>
      <c r="Q109" s="29"/>
      <c r="R109" s="56"/>
    </row>
    <row r="110" spans="1:18" x14ac:dyDescent="0.2">
      <c r="A110" s="8">
        <v>82</v>
      </c>
      <c r="B110" s="9"/>
      <c r="C110" s="32"/>
      <c r="D110" s="9"/>
      <c r="E110" s="9"/>
      <c r="F110" s="9"/>
      <c r="G110" s="9"/>
      <c r="H110" s="9"/>
      <c r="I110" s="24"/>
      <c r="J110" s="25" t="str">
        <f t="shared" si="4"/>
        <v/>
      </c>
      <c r="K110" s="25"/>
      <c r="L110" s="25"/>
      <c r="M110" s="24"/>
      <c r="N110" s="25" t="str">
        <f t="shared" si="5"/>
        <v/>
      </c>
      <c r="O110" s="25"/>
      <c r="P110" s="25"/>
      <c r="Q110" s="29"/>
    </row>
    <row r="111" spans="1:18" x14ac:dyDescent="0.2">
      <c r="A111" s="8">
        <v>83</v>
      </c>
      <c r="B111" s="9"/>
      <c r="C111" s="32"/>
      <c r="D111" s="9"/>
      <c r="E111" s="9"/>
      <c r="F111" s="9"/>
      <c r="G111" s="9"/>
      <c r="H111" s="9"/>
      <c r="I111" s="24"/>
      <c r="J111" s="25" t="str">
        <f t="shared" si="4"/>
        <v/>
      </c>
      <c r="K111" s="25"/>
      <c r="L111" s="25"/>
      <c r="M111" s="24"/>
      <c r="N111" s="25" t="str">
        <f t="shared" si="5"/>
        <v/>
      </c>
      <c r="O111" s="25"/>
      <c r="P111" s="25"/>
      <c r="Q111" s="29"/>
    </row>
    <row r="112" spans="1:18" x14ac:dyDescent="0.2">
      <c r="A112" s="8">
        <v>84</v>
      </c>
      <c r="B112" s="9"/>
      <c r="C112" s="32"/>
      <c r="D112" s="9"/>
      <c r="E112" s="9"/>
      <c r="F112" s="9"/>
      <c r="G112" s="9"/>
      <c r="H112" s="9"/>
      <c r="I112" s="24"/>
      <c r="J112" s="25" t="str">
        <f t="shared" si="4"/>
        <v/>
      </c>
      <c r="K112" s="25"/>
      <c r="L112" s="25"/>
      <c r="M112" s="24"/>
      <c r="N112" s="25" t="str">
        <f t="shared" si="5"/>
        <v/>
      </c>
      <c r="O112" s="25"/>
      <c r="P112" s="25"/>
      <c r="Q112" s="29"/>
    </row>
    <row r="113" spans="1:20" x14ac:dyDescent="0.2">
      <c r="A113" s="11">
        <v>85</v>
      </c>
      <c r="B113" s="12"/>
      <c r="C113" s="54"/>
      <c r="D113" s="12"/>
      <c r="E113" s="37"/>
      <c r="F113" s="12"/>
      <c r="G113" s="12"/>
      <c r="H113" s="12"/>
      <c r="I113" s="26"/>
      <c r="J113" s="27" t="str">
        <f t="shared" si="4"/>
        <v/>
      </c>
      <c r="K113" s="27"/>
      <c r="L113" s="27"/>
      <c r="M113" s="26"/>
      <c r="N113" s="27" t="str">
        <f t="shared" si="5"/>
        <v/>
      </c>
      <c r="O113" s="27"/>
      <c r="P113" s="27"/>
      <c r="Q113" s="29"/>
    </row>
    <row r="114" spans="1:20" x14ac:dyDescent="0.2">
      <c r="A114" s="8">
        <v>86</v>
      </c>
      <c r="B114" s="9"/>
      <c r="C114" s="32"/>
      <c r="D114" s="9"/>
      <c r="E114" s="39"/>
      <c r="F114" s="9"/>
      <c r="G114" s="9"/>
      <c r="H114" s="9"/>
      <c r="I114" s="24"/>
      <c r="J114" s="25" t="str">
        <f t="shared" si="4"/>
        <v/>
      </c>
      <c r="K114" s="25"/>
      <c r="L114" s="25"/>
      <c r="M114" s="24"/>
      <c r="N114" s="25" t="str">
        <f t="shared" si="5"/>
        <v/>
      </c>
      <c r="O114" s="25"/>
      <c r="P114" s="25"/>
      <c r="Q114" s="29"/>
    </row>
    <row r="115" spans="1:20" x14ac:dyDescent="0.2">
      <c r="A115" s="8">
        <v>87</v>
      </c>
      <c r="B115" s="9"/>
      <c r="C115" s="32"/>
      <c r="D115" s="9"/>
      <c r="E115" s="9"/>
      <c r="F115" s="9"/>
      <c r="G115" s="9"/>
      <c r="H115" s="9"/>
      <c r="I115" s="24"/>
      <c r="J115" s="25" t="str">
        <f t="shared" si="4"/>
        <v/>
      </c>
      <c r="K115" s="25"/>
      <c r="L115" s="25"/>
      <c r="M115" s="24"/>
      <c r="N115" s="25" t="str">
        <f t="shared" si="5"/>
        <v/>
      </c>
      <c r="O115" s="25"/>
      <c r="P115" s="25"/>
      <c r="Q115" s="29"/>
    </row>
    <row r="116" spans="1:20" x14ac:dyDescent="0.2">
      <c r="A116" s="8">
        <v>88</v>
      </c>
      <c r="B116" s="9"/>
      <c r="C116" s="32"/>
      <c r="D116" s="9"/>
      <c r="E116" s="9"/>
      <c r="F116" s="9"/>
      <c r="G116" s="9"/>
      <c r="H116" s="9"/>
      <c r="I116" s="24"/>
      <c r="J116" s="25" t="str">
        <f t="shared" si="4"/>
        <v/>
      </c>
      <c r="K116" s="25"/>
      <c r="L116" s="25"/>
      <c r="M116" s="24"/>
      <c r="N116" s="25" t="str">
        <f t="shared" si="5"/>
        <v/>
      </c>
      <c r="O116" s="25"/>
      <c r="P116" s="25"/>
      <c r="Q116" s="29"/>
    </row>
    <row r="117" spans="1:20" x14ac:dyDescent="0.2">
      <c r="A117" s="8">
        <v>89</v>
      </c>
      <c r="B117" s="9"/>
      <c r="C117" s="32"/>
      <c r="D117" s="9"/>
      <c r="E117" s="9"/>
      <c r="F117" s="9"/>
      <c r="G117" s="9"/>
      <c r="H117" s="9"/>
      <c r="I117" s="24"/>
      <c r="J117" s="25" t="str">
        <f t="shared" si="4"/>
        <v/>
      </c>
      <c r="K117" s="25"/>
      <c r="L117" s="25"/>
      <c r="M117" s="24"/>
      <c r="N117" s="25" t="str">
        <f t="shared" si="5"/>
        <v/>
      </c>
      <c r="O117" s="25"/>
      <c r="P117" s="25"/>
      <c r="Q117" s="29"/>
    </row>
    <row r="118" spans="1:20" ht="18" thickBot="1" x14ac:dyDescent="0.25">
      <c r="A118" s="4">
        <v>90</v>
      </c>
      <c r="B118" s="13"/>
      <c r="C118" s="55"/>
      <c r="D118" s="13"/>
      <c r="E118" s="13"/>
      <c r="F118" s="13"/>
      <c r="G118" s="13"/>
      <c r="H118" s="13"/>
      <c r="I118" s="21"/>
      <c r="J118" s="28" t="str">
        <f t="shared" si="4"/>
        <v/>
      </c>
      <c r="K118" s="28"/>
      <c r="L118" s="28"/>
      <c r="M118" s="21"/>
      <c r="N118" s="28" t="str">
        <f t="shared" si="5"/>
        <v/>
      </c>
      <c r="O118" s="28"/>
      <c r="P118" s="28"/>
      <c r="Q118" s="29"/>
    </row>
    <row r="119" spans="1:20" x14ac:dyDescent="0.2">
      <c r="A119" s="46"/>
      <c r="B119" s="46"/>
      <c r="C119" s="46"/>
      <c r="D119" s="46"/>
      <c r="E119" s="46"/>
      <c r="F119" s="46"/>
      <c r="G119" s="46"/>
      <c r="H119" s="46"/>
      <c r="I119" s="83"/>
      <c r="J119" s="49"/>
      <c r="K119" s="49"/>
      <c r="L119" s="84"/>
      <c r="M119" s="49"/>
      <c r="N119" s="83"/>
      <c r="O119" s="49"/>
      <c r="P119" s="49"/>
    </row>
    <row r="120" spans="1:20" x14ac:dyDescent="0.2">
      <c r="A120" s="1"/>
      <c r="D120" s="85"/>
      <c r="I120" s="43"/>
      <c r="L120" s="18"/>
      <c r="N120" s="43"/>
      <c r="O120" s="86"/>
      <c r="T120" s="43"/>
    </row>
  </sheetData>
  <mergeCells count="7">
    <mergeCell ref="A41:P41"/>
    <mergeCell ref="I87:L87"/>
    <mergeCell ref="M87:P87"/>
    <mergeCell ref="I4:L4"/>
    <mergeCell ref="M4:P4"/>
    <mergeCell ref="I46:L46"/>
    <mergeCell ref="M46:P46"/>
  </mergeCells>
  <phoneticPr fontId="2"/>
  <dataValidations xWindow="655" yWindow="69" count="11">
    <dataValidation imeMode="halfKatakana" allowBlank="1" showInputMessage="1" showErrorMessage="1" sqref="D6:D35 D48:D77 D89:D118" xr:uid="{00000000-0002-0000-0000-000000000000}"/>
    <dataValidation imeMode="halfAlpha" allowBlank="1" showInputMessage="1" showErrorMessage="1" sqref="E6:F35 K6:K35 O6:O35 E48:F77 K48:K77 O48:O77 E89:F118 K89:K118 O89:O118" xr:uid="{00000000-0002-0000-0000-000001000000}"/>
    <dataValidation imeMode="on" allowBlank="1" showInputMessage="1" showErrorMessage="1" sqref="L6:L35 P6:P35 T6:T35 T89:T118 L48:L77 P48:P77 T48:T77 L89:L118 P89:P118" xr:uid="{00000000-0002-0000-0000-000002000000}"/>
    <dataValidation imeMode="off" allowBlank="1" showInputMessage="1" showErrorMessage="1" sqref="S89:S118 S48:S77" xr:uid="{00000000-0002-0000-0000-000003000000}"/>
    <dataValidation type="textLength" imeMode="halfKatakana" allowBlank="1" showInputMessage="1" showErrorMessage="1" error="氏名は6文字以内でお願い致します" prompt="漢字以外は半角です" sqref="B89:B118 B6:B35 B48:B77" xr:uid="{00000000-0002-0000-0000-000004000000}">
      <formula1>2</formula1>
      <formula2>13</formula2>
    </dataValidation>
    <dataValidation type="textLength" allowBlank="1" showInputMessage="1" showErrorMessage="1" error="種別を入力してください" prompt="種目コード＆種別を入力_x000a_" sqref="Q89:Q118 Q48:Q77 Q6:Q35" xr:uid="{00000000-0002-0000-0000-000005000000}">
      <formula1>5</formula1>
      <formula2>5</formula2>
    </dataValidation>
    <dataValidation imeMode="off" allowBlank="1" sqref="C78:C88 C42:C47 C36 C38:C40" xr:uid="{00000000-0002-0000-0000-000006000000}"/>
    <dataValidation imeMode="halfAlpha" allowBlank="1" sqref="C6:C35 C48:C77 C89:C118" xr:uid="{00000000-0002-0000-0000-000007000000}"/>
    <dataValidation imeMode="fullAlpha" allowBlank="1" showInputMessage="1" showErrorMessage="1" sqref="G6:H35 G48:H77 G89:H118" xr:uid="{00000000-0002-0000-0000-000008000000}"/>
    <dataValidation imeMode="hiragana" allowBlank="1" showInputMessage="1" showErrorMessage="1" sqref="I1" xr:uid="{00000000-0002-0000-0000-000009000000}"/>
    <dataValidation type="textLength" imeMode="halfAlpha" allowBlank="1" showInputMessage="1" showErrorMessage="1" error="種別を入力してください" prompt="種目コード＆種別を入力_x000a_" sqref="I6:I35 M6:M35 I48:I77 M48:M77 I89:I118 M89:M118" xr:uid="{00000000-0002-0000-0000-00000A000000}">
      <formula1>5</formula1>
      <formula2>5</formula2>
    </dataValidation>
  </dataValidations>
  <printOptions horizontalCentered="1" verticalCentered="1"/>
  <pageMargins left="0.69" right="0.19685039370078741" top="0.15748031496062992" bottom="0.35433070866141736" header="0.11811023622047245" footer="0.15748031496062992"/>
  <pageSetup paperSize="9" scale="85" orientation="landscape" horizontalDpi="300" verticalDpi="300" r:id="rId1"/>
  <headerFooter alignWithMargins="0"/>
  <rowBreaks count="1" manualBreakCount="1">
    <brk id="83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/>
  <dimension ref="A1:P117"/>
  <sheetViews>
    <sheetView showGridLines="0" tabSelected="1" view="pageBreakPreview" zoomScaleNormal="75" zoomScaleSheetLayoutView="100" workbookViewId="0">
      <selection activeCell="O3" sqref="O3"/>
    </sheetView>
  </sheetViews>
  <sheetFormatPr defaultColWidth="17.69921875" defaultRowHeight="17.25" x14ac:dyDescent="0.2"/>
  <cols>
    <col min="1" max="1" width="3.69921875" customWidth="1"/>
    <col min="2" max="2" width="12.69921875" customWidth="1"/>
    <col min="3" max="3" width="5.19921875" customWidth="1"/>
    <col min="4" max="4" width="11.5" customWidth="1"/>
    <col min="5" max="5" width="3.5" customWidth="1"/>
    <col min="6" max="6" width="6" customWidth="1"/>
    <col min="7" max="8" width="3.5" customWidth="1"/>
    <col min="9" max="9" width="8.3984375" style="17" customWidth="1"/>
    <col min="10" max="10" width="13" style="17" customWidth="1"/>
    <col min="11" max="11" width="7.19921875" style="17" customWidth="1"/>
    <col min="12" max="12" width="13.5" style="17" customWidth="1"/>
    <col min="13" max="13" width="6.19921875" style="17" customWidth="1"/>
    <col min="14" max="14" width="5.69921875" style="17" customWidth="1"/>
    <col min="15" max="15" width="7.69921875" style="17" customWidth="1"/>
    <col min="16" max="16" width="5.19921875" style="17" customWidth="1"/>
    <col min="17" max="17" width="0.69921875" customWidth="1"/>
  </cols>
  <sheetData>
    <row r="1" spans="1:16" ht="25.15" customHeight="1" x14ac:dyDescent="0.2">
      <c r="A1" s="1"/>
      <c r="B1" s="1"/>
      <c r="D1" s="176" t="s">
        <v>191</v>
      </c>
      <c r="E1" s="177"/>
      <c r="F1" s="177"/>
      <c r="G1" s="177"/>
      <c r="H1" s="177"/>
      <c r="I1" s="177"/>
      <c r="J1" s="177"/>
      <c r="K1" s="177"/>
    </row>
    <row r="2" spans="1:16" ht="27.75" customHeight="1" thickBot="1" x14ac:dyDescent="0.25">
      <c r="A2" s="1"/>
      <c r="B2" s="2" t="s">
        <v>151</v>
      </c>
      <c r="C2" s="178"/>
      <c r="D2" s="179"/>
      <c r="E2" s="179"/>
      <c r="F2" s="179"/>
      <c r="K2" s="43"/>
    </row>
    <row r="3" spans="1:16" ht="18" thickBot="1" x14ac:dyDescent="0.25">
      <c r="A3" s="2"/>
      <c r="B3" s="2" t="s">
        <v>112</v>
      </c>
      <c r="C3" s="174"/>
      <c r="D3" s="174"/>
      <c r="E3" s="174"/>
      <c r="F3" s="174"/>
      <c r="G3" s="175" t="s">
        <v>113</v>
      </c>
      <c r="H3" s="175"/>
      <c r="I3" s="175"/>
      <c r="J3" s="160"/>
      <c r="K3" s="160"/>
      <c r="L3" s="161"/>
      <c r="M3" s="43"/>
      <c r="N3" s="43"/>
      <c r="P3" s="43"/>
    </row>
    <row r="4" spans="1:16" ht="18" thickBot="1" x14ac:dyDescent="0.25">
      <c r="A4" s="58"/>
      <c r="B4" s="3"/>
      <c r="C4" s="3"/>
      <c r="D4" s="113" t="s">
        <v>116</v>
      </c>
      <c r="E4" s="113"/>
      <c r="F4" s="3"/>
      <c r="G4" s="101" t="s">
        <v>114</v>
      </c>
      <c r="H4" s="102"/>
      <c r="I4" s="171" t="s">
        <v>29</v>
      </c>
      <c r="J4" s="172"/>
      <c r="K4" s="182" t="s">
        <v>30</v>
      </c>
      <c r="L4" s="183"/>
      <c r="M4" s="62"/>
      <c r="N4" s="62"/>
      <c r="O4" s="62"/>
      <c r="P4" s="62"/>
    </row>
    <row r="5" spans="1:16" ht="18" thickBot="1" x14ac:dyDescent="0.25">
      <c r="A5" s="4"/>
      <c r="B5" s="7" t="s">
        <v>8</v>
      </c>
      <c r="C5" s="134" t="s">
        <v>117</v>
      </c>
      <c r="D5" s="7" t="s">
        <v>9</v>
      </c>
      <c r="E5" s="7" t="s">
        <v>22</v>
      </c>
      <c r="F5" s="7" t="s">
        <v>32</v>
      </c>
      <c r="G5" s="103" t="s">
        <v>50</v>
      </c>
      <c r="H5" s="103" t="s">
        <v>51</v>
      </c>
      <c r="I5" s="22" t="s">
        <v>31</v>
      </c>
      <c r="J5" s="23" t="s">
        <v>11</v>
      </c>
      <c r="K5" s="135" t="s">
        <v>31</v>
      </c>
      <c r="L5" s="136" t="s">
        <v>14</v>
      </c>
      <c r="M5" s="62"/>
      <c r="N5" s="62"/>
      <c r="O5" s="62"/>
      <c r="P5" s="62"/>
    </row>
    <row r="6" spans="1:16" x14ac:dyDescent="0.2">
      <c r="A6" s="106" t="s">
        <v>115</v>
      </c>
      <c r="B6" s="107" t="s">
        <v>161</v>
      </c>
      <c r="C6" s="108">
        <v>2</v>
      </c>
      <c r="D6" s="107" t="s">
        <v>163</v>
      </c>
      <c r="E6" s="109">
        <v>1</v>
      </c>
      <c r="F6" s="109">
        <v>333</v>
      </c>
      <c r="G6" s="109"/>
      <c r="H6" s="109"/>
      <c r="I6" s="110" t="s">
        <v>154</v>
      </c>
      <c r="J6" s="111" t="str">
        <f>IF(I6="","",VLOOKUP(LEFT(I6,5),kyougi,2,1))</f>
        <v>100m</v>
      </c>
      <c r="K6" s="110" t="s">
        <v>156</v>
      </c>
      <c r="L6" s="163" t="str">
        <f t="shared" ref="L6:L32" si="0">IF(K6="","",VLOOKUP(LEFT(K6,5),kyougi,2,1))</f>
        <v>400m</v>
      </c>
      <c r="N6" s="56"/>
    </row>
    <row r="7" spans="1:16" x14ac:dyDescent="0.2">
      <c r="A7" s="106" t="s">
        <v>115</v>
      </c>
      <c r="B7" s="107" t="s">
        <v>162</v>
      </c>
      <c r="C7" s="108">
        <v>1</v>
      </c>
      <c r="D7" s="107" t="s">
        <v>164</v>
      </c>
      <c r="E7" s="109">
        <v>2</v>
      </c>
      <c r="F7" s="109">
        <v>777</v>
      </c>
      <c r="G7" s="109">
        <v>1</v>
      </c>
      <c r="H7" s="109"/>
      <c r="I7" s="110" t="s">
        <v>57</v>
      </c>
      <c r="J7" s="112" t="str">
        <f t="shared" ref="J7:J32" si="1">IF(I7="","",VLOOKUP(LEFT(I7,5),kyougi,2,1))</f>
        <v>200m</v>
      </c>
      <c r="K7" s="110" t="s">
        <v>188</v>
      </c>
      <c r="L7" s="164" t="str">
        <f t="shared" si="0"/>
        <v>走幅跳</v>
      </c>
    </row>
    <row r="8" spans="1:16" ht="18" thickBot="1" x14ac:dyDescent="0.25">
      <c r="A8" s="142" t="s">
        <v>115</v>
      </c>
      <c r="B8" s="143" t="s">
        <v>189</v>
      </c>
      <c r="C8" s="144">
        <v>2</v>
      </c>
      <c r="D8" s="107" t="s">
        <v>190</v>
      </c>
      <c r="E8" s="143">
        <v>1</v>
      </c>
      <c r="F8" s="145">
        <v>555</v>
      </c>
      <c r="G8" s="143"/>
      <c r="H8" s="143">
        <v>1</v>
      </c>
      <c r="I8" s="146" t="s">
        <v>111</v>
      </c>
      <c r="J8" s="165" t="str">
        <f t="shared" ref="J8" si="2">IF(I8="","",VLOOKUP(LEFT(I8,5),kyougi,2,1))</f>
        <v>400m</v>
      </c>
      <c r="K8" s="146"/>
      <c r="L8" s="165" t="str">
        <f t="shared" si="0"/>
        <v/>
      </c>
    </row>
    <row r="9" spans="1:16" x14ac:dyDescent="0.2">
      <c r="A9" s="137">
        <v>1</v>
      </c>
      <c r="B9" s="147"/>
      <c r="C9" s="139"/>
      <c r="D9" s="147"/>
      <c r="E9" s="138"/>
      <c r="F9" s="138"/>
      <c r="G9" s="140"/>
      <c r="H9" s="140"/>
      <c r="I9" s="141"/>
      <c r="J9" s="112" t="str">
        <f t="shared" si="1"/>
        <v/>
      </c>
      <c r="K9" s="141"/>
      <c r="L9" s="164" t="str">
        <f t="shared" si="0"/>
        <v/>
      </c>
      <c r="N9" s="64"/>
    </row>
    <row r="10" spans="1:16" x14ac:dyDescent="0.2">
      <c r="A10" s="8">
        <v>2</v>
      </c>
      <c r="B10" s="10"/>
      <c r="C10" s="32"/>
      <c r="D10" s="10"/>
      <c r="E10" s="9"/>
      <c r="F10" s="9"/>
      <c r="G10" s="104"/>
      <c r="H10" s="104"/>
      <c r="I10" s="24"/>
      <c r="J10" s="112" t="str">
        <f t="shared" si="1"/>
        <v/>
      </c>
      <c r="K10" s="24"/>
      <c r="L10" s="164" t="str">
        <f t="shared" si="0"/>
        <v/>
      </c>
    </row>
    <row r="11" spans="1:16" x14ac:dyDescent="0.2">
      <c r="A11" s="8">
        <v>3</v>
      </c>
      <c r="B11" s="10"/>
      <c r="C11" s="32"/>
      <c r="D11" s="10"/>
      <c r="E11" s="9"/>
      <c r="F11" s="9"/>
      <c r="G11" s="104"/>
      <c r="H11" s="104"/>
      <c r="I11" s="24"/>
      <c r="J11" s="112" t="str">
        <f t="shared" si="1"/>
        <v/>
      </c>
      <c r="K11" s="24"/>
      <c r="L11" s="164" t="str">
        <f t="shared" si="0"/>
        <v/>
      </c>
    </row>
    <row r="12" spans="1:16" x14ac:dyDescent="0.2">
      <c r="A12" s="8">
        <v>4</v>
      </c>
      <c r="B12" s="10"/>
      <c r="C12" s="32"/>
      <c r="D12" s="10"/>
      <c r="E12" s="9"/>
      <c r="F12" s="9"/>
      <c r="G12" s="104"/>
      <c r="H12" s="104"/>
      <c r="I12" s="24"/>
      <c r="J12" s="112" t="str">
        <f t="shared" si="1"/>
        <v/>
      </c>
      <c r="K12" s="24"/>
      <c r="L12" s="164" t="str">
        <f t="shared" si="0"/>
        <v/>
      </c>
    </row>
    <row r="13" spans="1:16" x14ac:dyDescent="0.2">
      <c r="A13" s="6">
        <v>5</v>
      </c>
      <c r="B13" s="10"/>
      <c r="C13" s="32"/>
      <c r="D13" s="10"/>
      <c r="E13" s="9"/>
      <c r="F13" s="9"/>
      <c r="G13" s="104"/>
      <c r="H13" s="104"/>
      <c r="I13" s="24"/>
      <c r="J13" s="112" t="str">
        <f t="shared" si="1"/>
        <v/>
      </c>
      <c r="K13" s="24"/>
      <c r="L13" s="164" t="str">
        <f t="shared" si="0"/>
        <v/>
      </c>
      <c r="N13" s="56"/>
    </row>
    <row r="14" spans="1:16" x14ac:dyDescent="0.2">
      <c r="A14" s="148">
        <v>6</v>
      </c>
      <c r="B14" s="10"/>
      <c r="C14" s="32"/>
      <c r="D14" s="10"/>
      <c r="E14" s="9"/>
      <c r="F14" s="9"/>
      <c r="G14" s="104"/>
      <c r="H14" s="104"/>
      <c r="I14" s="24"/>
      <c r="J14" s="112" t="str">
        <f t="shared" si="1"/>
        <v/>
      </c>
      <c r="K14" s="24"/>
      <c r="L14" s="164" t="str">
        <f t="shared" si="0"/>
        <v/>
      </c>
    </row>
    <row r="15" spans="1:16" x14ac:dyDescent="0.2">
      <c r="A15" s="8">
        <v>7</v>
      </c>
      <c r="B15" s="10"/>
      <c r="C15" s="32"/>
      <c r="D15" s="10"/>
      <c r="E15" s="9"/>
      <c r="F15" s="9"/>
      <c r="G15" s="104"/>
      <c r="H15" s="104"/>
      <c r="I15" s="24"/>
      <c r="J15" s="112" t="str">
        <f t="shared" si="1"/>
        <v/>
      </c>
      <c r="K15" s="24"/>
      <c r="L15" s="164" t="str">
        <f t="shared" si="0"/>
        <v/>
      </c>
      <c r="O15" s="63"/>
      <c r="P15" s="63"/>
    </row>
    <row r="16" spans="1:16" x14ac:dyDescent="0.2">
      <c r="A16" s="8">
        <v>8</v>
      </c>
      <c r="B16" s="9"/>
      <c r="C16" s="32"/>
      <c r="D16" s="9"/>
      <c r="E16" s="9"/>
      <c r="F16" s="9"/>
      <c r="G16" s="104"/>
      <c r="H16" s="104"/>
      <c r="I16" s="24"/>
      <c r="J16" s="112" t="str">
        <f t="shared" si="1"/>
        <v/>
      </c>
      <c r="K16" s="24"/>
      <c r="L16" s="164" t="str">
        <f t="shared" si="0"/>
        <v/>
      </c>
    </row>
    <row r="17" spans="1:14" x14ac:dyDescent="0.2">
      <c r="A17" s="8">
        <v>9</v>
      </c>
      <c r="B17" s="116"/>
      <c r="C17" s="117"/>
      <c r="D17" s="116"/>
      <c r="E17" s="116"/>
      <c r="F17" s="118"/>
      <c r="G17" s="119"/>
      <c r="H17" s="119"/>
      <c r="I17" s="120"/>
      <c r="J17" s="112" t="str">
        <f t="shared" si="1"/>
        <v/>
      </c>
      <c r="K17" s="120"/>
      <c r="L17" s="164" t="str">
        <f t="shared" si="0"/>
        <v/>
      </c>
      <c r="N17" s="64"/>
    </row>
    <row r="18" spans="1:14" ht="18" thickBot="1" x14ac:dyDescent="0.25">
      <c r="A18" s="4">
        <v>10</v>
      </c>
      <c r="B18" s="13"/>
      <c r="C18" s="55"/>
      <c r="D18" s="13"/>
      <c r="E18" s="13"/>
      <c r="F18" s="149"/>
      <c r="G18" s="105"/>
      <c r="H18" s="105"/>
      <c r="I18" s="21"/>
      <c r="J18" s="166" t="str">
        <f t="shared" si="1"/>
        <v/>
      </c>
      <c r="K18" s="126"/>
      <c r="L18" s="165" t="str">
        <f t="shared" si="0"/>
        <v/>
      </c>
    </row>
    <row r="19" spans="1:14" x14ac:dyDescent="0.2">
      <c r="A19" s="8">
        <v>11</v>
      </c>
      <c r="B19" s="9"/>
      <c r="C19" s="32"/>
      <c r="D19" s="9"/>
      <c r="E19" s="9"/>
      <c r="F19" s="9"/>
      <c r="G19" s="104"/>
      <c r="H19" s="104"/>
      <c r="I19" s="24"/>
      <c r="J19" s="112" t="str">
        <f t="shared" si="1"/>
        <v/>
      </c>
      <c r="K19" s="24"/>
      <c r="L19" s="164" t="str">
        <f t="shared" si="0"/>
        <v/>
      </c>
    </row>
    <row r="20" spans="1:14" x14ac:dyDescent="0.2">
      <c r="A20" s="8">
        <v>12</v>
      </c>
      <c r="B20" s="9"/>
      <c r="C20" s="32"/>
      <c r="D20" s="9"/>
      <c r="E20" s="9"/>
      <c r="F20" s="9"/>
      <c r="G20" s="104"/>
      <c r="H20" s="104"/>
      <c r="I20" s="24"/>
      <c r="J20" s="112" t="str">
        <f t="shared" si="1"/>
        <v/>
      </c>
      <c r="K20" s="24"/>
      <c r="L20" s="164" t="str">
        <f t="shared" si="0"/>
        <v/>
      </c>
    </row>
    <row r="21" spans="1:14" x14ac:dyDescent="0.2">
      <c r="A21" s="8">
        <v>13</v>
      </c>
      <c r="B21" s="9"/>
      <c r="C21" s="32"/>
      <c r="D21" s="9"/>
      <c r="E21" s="9"/>
      <c r="F21" s="9"/>
      <c r="G21" s="104"/>
      <c r="H21" s="104"/>
      <c r="I21" s="24"/>
      <c r="J21" s="112" t="str">
        <f t="shared" si="1"/>
        <v/>
      </c>
      <c r="K21" s="24"/>
      <c r="L21" s="164" t="str">
        <f t="shared" si="0"/>
        <v/>
      </c>
    </row>
    <row r="22" spans="1:14" x14ac:dyDescent="0.2">
      <c r="A22" s="8">
        <v>14</v>
      </c>
      <c r="B22" s="116"/>
      <c r="C22" s="117"/>
      <c r="D22" s="116"/>
      <c r="E22" s="116"/>
      <c r="F22" s="118"/>
      <c r="G22" s="119"/>
      <c r="H22" s="119"/>
      <c r="I22" s="120"/>
      <c r="J22" s="112" t="str">
        <f t="shared" si="1"/>
        <v/>
      </c>
      <c r="K22" s="120"/>
      <c r="L22" s="164" t="str">
        <f t="shared" si="0"/>
        <v/>
      </c>
    </row>
    <row r="23" spans="1:14" x14ac:dyDescent="0.2">
      <c r="A23" s="8">
        <v>15</v>
      </c>
      <c r="B23" s="9"/>
      <c r="C23" s="32"/>
      <c r="D23" s="9"/>
      <c r="E23" s="9"/>
      <c r="F23" s="128"/>
      <c r="G23" s="104"/>
      <c r="H23" s="104"/>
      <c r="I23" s="24"/>
      <c r="J23" s="112" t="str">
        <f t="shared" si="1"/>
        <v/>
      </c>
      <c r="K23" s="24"/>
      <c r="L23" s="164" t="str">
        <f t="shared" si="0"/>
        <v/>
      </c>
      <c r="N23" s="56"/>
    </row>
    <row r="24" spans="1:14" x14ac:dyDescent="0.2">
      <c r="A24" s="6">
        <v>16</v>
      </c>
      <c r="B24" s="150"/>
      <c r="C24" s="151"/>
      <c r="D24" s="150"/>
      <c r="E24" s="150"/>
      <c r="F24" s="150"/>
      <c r="G24" s="152"/>
      <c r="H24" s="152"/>
      <c r="I24" s="153"/>
      <c r="J24" s="112" t="str">
        <f t="shared" si="1"/>
        <v/>
      </c>
      <c r="K24" s="153"/>
      <c r="L24" s="164" t="str">
        <f t="shared" si="0"/>
        <v/>
      </c>
    </row>
    <row r="25" spans="1:14" x14ac:dyDescent="0.2">
      <c r="A25" s="148">
        <v>17</v>
      </c>
      <c r="B25" s="116"/>
      <c r="C25" s="117"/>
      <c r="D25" s="116"/>
      <c r="E25" s="116"/>
      <c r="F25" s="116"/>
      <c r="G25" s="119"/>
      <c r="H25" s="119"/>
      <c r="I25" s="120"/>
      <c r="J25" s="112" t="str">
        <f t="shared" si="1"/>
        <v/>
      </c>
      <c r="K25" s="120"/>
      <c r="L25" s="164" t="str">
        <f t="shared" si="0"/>
        <v/>
      </c>
    </row>
    <row r="26" spans="1:14" x14ac:dyDescent="0.2">
      <c r="A26" s="8">
        <v>18</v>
      </c>
      <c r="B26" s="9"/>
      <c r="C26" s="32"/>
      <c r="D26" s="9"/>
      <c r="E26" s="9"/>
      <c r="F26" s="9"/>
      <c r="G26" s="104"/>
      <c r="H26" s="104"/>
      <c r="I26" s="24"/>
      <c r="J26" s="112" t="str">
        <f t="shared" si="1"/>
        <v/>
      </c>
      <c r="K26" s="24"/>
      <c r="L26" s="164" t="str">
        <f t="shared" si="0"/>
        <v/>
      </c>
    </row>
    <row r="27" spans="1:14" x14ac:dyDescent="0.2">
      <c r="A27" s="8">
        <v>19</v>
      </c>
      <c r="B27" s="116"/>
      <c r="C27" s="117"/>
      <c r="D27" s="116"/>
      <c r="E27" s="116"/>
      <c r="F27" s="116"/>
      <c r="G27" s="119"/>
      <c r="H27" s="119"/>
      <c r="I27" s="120"/>
      <c r="J27" s="112" t="str">
        <f t="shared" si="1"/>
        <v/>
      </c>
      <c r="K27" s="120"/>
      <c r="L27" s="164" t="str">
        <f t="shared" si="0"/>
        <v/>
      </c>
    </row>
    <row r="28" spans="1:14" ht="18" thickBot="1" x14ac:dyDescent="0.25">
      <c r="A28" s="4">
        <v>20</v>
      </c>
      <c r="B28" s="13"/>
      <c r="C28" s="55"/>
      <c r="D28" s="13"/>
      <c r="E28" s="13"/>
      <c r="F28" s="13"/>
      <c r="G28" s="105"/>
      <c r="H28" s="105"/>
      <c r="I28" s="21"/>
      <c r="J28" s="166" t="str">
        <f t="shared" si="1"/>
        <v/>
      </c>
      <c r="K28" s="126"/>
      <c r="L28" s="165" t="str">
        <f t="shared" si="0"/>
        <v/>
      </c>
    </row>
    <row r="29" spans="1:14" x14ac:dyDescent="0.2">
      <c r="A29" s="8">
        <v>21</v>
      </c>
      <c r="B29" s="9"/>
      <c r="C29" s="32"/>
      <c r="D29" s="9"/>
      <c r="E29" s="9"/>
      <c r="F29" s="9"/>
      <c r="G29" s="104"/>
      <c r="H29" s="104"/>
      <c r="I29" s="24"/>
      <c r="J29" s="112" t="str">
        <f t="shared" si="1"/>
        <v/>
      </c>
      <c r="K29" s="24"/>
      <c r="L29" s="164" t="str">
        <f t="shared" si="0"/>
        <v/>
      </c>
    </row>
    <row r="30" spans="1:14" x14ac:dyDescent="0.2">
      <c r="A30" s="8">
        <v>22</v>
      </c>
      <c r="B30" s="9"/>
      <c r="C30" s="32"/>
      <c r="D30" s="9"/>
      <c r="E30" s="9"/>
      <c r="F30" s="9"/>
      <c r="G30" s="104"/>
      <c r="H30" s="104"/>
      <c r="I30" s="24"/>
      <c r="J30" s="112" t="str">
        <f t="shared" si="1"/>
        <v/>
      </c>
      <c r="K30" s="24"/>
      <c r="L30" s="164" t="str">
        <f t="shared" si="0"/>
        <v/>
      </c>
    </row>
    <row r="31" spans="1:14" x14ac:dyDescent="0.2">
      <c r="A31" s="8">
        <v>23</v>
      </c>
      <c r="B31" s="9"/>
      <c r="C31" s="32"/>
      <c r="D31" s="9"/>
      <c r="E31" s="9"/>
      <c r="F31" s="9"/>
      <c r="G31" s="104"/>
      <c r="H31" s="104"/>
      <c r="I31" s="24"/>
      <c r="J31" s="112" t="str">
        <f t="shared" si="1"/>
        <v/>
      </c>
      <c r="K31" s="24"/>
      <c r="L31" s="164" t="str">
        <f t="shared" si="0"/>
        <v/>
      </c>
    </row>
    <row r="32" spans="1:14" ht="18" thickBot="1" x14ac:dyDescent="0.25">
      <c r="A32" s="155">
        <v>24</v>
      </c>
      <c r="B32" s="13"/>
      <c r="C32" s="55"/>
      <c r="D32" s="13"/>
      <c r="E32" s="13"/>
      <c r="F32" s="13"/>
      <c r="G32" s="105"/>
      <c r="H32" s="105"/>
      <c r="I32" s="21"/>
      <c r="J32" s="165" t="str">
        <f t="shared" si="1"/>
        <v/>
      </c>
      <c r="K32" s="21"/>
      <c r="L32" s="164" t="str">
        <f t="shared" si="0"/>
        <v/>
      </c>
    </row>
    <row r="33" spans="1:16" ht="18" thickBot="1" x14ac:dyDescent="0.25">
      <c r="A33" s="6"/>
      <c r="B33" t="s">
        <v>58</v>
      </c>
      <c r="C33" s="56"/>
      <c r="E33" s="45"/>
      <c r="F33" s="46"/>
      <c r="G33" s="46"/>
      <c r="H33" s="47"/>
      <c r="I33" s="20" t="s">
        <v>15</v>
      </c>
      <c r="J33" s="19"/>
      <c r="K33" s="19" t="s">
        <v>16</v>
      </c>
      <c r="L33" s="71"/>
      <c r="M33" s="29"/>
    </row>
    <row r="34" spans="1:16" ht="18" thickBot="1" x14ac:dyDescent="0.25">
      <c r="A34" s="96" t="s">
        <v>59</v>
      </c>
      <c r="B34" s="98"/>
      <c r="C34" s="97" t="s">
        <v>60</v>
      </c>
      <c r="D34" s="98"/>
      <c r="E34" s="4"/>
      <c r="F34" s="3"/>
      <c r="G34" s="3"/>
      <c r="H34" s="48"/>
      <c r="I34" s="114" t="s">
        <v>17</v>
      </c>
      <c r="J34" s="115"/>
      <c r="K34" s="115" t="s">
        <v>16</v>
      </c>
      <c r="L34" s="30" t="s">
        <v>46</v>
      </c>
      <c r="M34" s="29"/>
      <c r="P34" s="43"/>
    </row>
    <row r="35" spans="1:16" x14ac:dyDescent="0.2">
      <c r="A35" s="14"/>
      <c r="C35" s="56"/>
      <c r="G35" s="17"/>
      <c r="H35" s="17"/>
      <c r="P35"/>
    </row>
    <row r="36" spans="1:16" x14ac:dyDescent="0.2">
      <c r="A36" s="129"/>
      <c r="B36" s="17"/>
      <c r="C36" s="56"/>
      <c r="G36" s="17"/>
      <c r="H36" s="17"/>
      <c r="L36" s="130"/>
      <c r="P36"/>
    </row>
    <row r="37" spans="1:16" x14ac:dyDescent="0.2">
      <c r="A37" s="14"/>
      <c r="C37" s="56"/>
      <c r="G37" s="17"/>
      <c r="H37" s="17"/>
      <c r="P37"/>
    </row>
    <row r="38" spans="1:16" ht="30" customHeight="1" x14ac:dyDescent="0.2">
      <c r="A38" s="180"/>
      <c r="B38" s="181"/>
      <c r="C38" s="181"/>
      <c r="D38" s="181"/>
      <c r="E38" s="181"/>
      <c r="F38" s="181"/>
      <c r="G38" s="181"/>
      <c r="H38" s="181"/>
      <c r="I38" s="181"/>
      <c r="J38" s="181"/>
      <c r="K38" s="181"/>
      <c r="L38" s="181"/>
      <c r="P38"/>
    </row>
    <row r="39" spans="1:16" x14ac:dyDescent="0.2">
      <c r="A39" s="1"/>
      <c r="C39" s="56"/>
      <c r="E39" s="1"/>
      <c r="G39" s="43"/>
      <c r="H39" s="17"/>
      <c r="I39" s="43"/>
      <c r="P39"/>
    </row>
    <row r="40" spans="1:16" x14ac:dyDescent="0.2">
      <c r="C40" s="56"/>
      <c r="K40" s="43"/>
    </row>
    <row r="41" spans="1:16" x14ac:dyDescent="0.2">
      <c r="C41" s="56"/>
    </row>
    <row r="42" spans="1:16" ht="18" thickBot="1" x14ac:dyDescent="0.25">
      <c r="A42" s="3"/>
      <c r="B42" s="3"/>
      <c r="C42" s="57"/>
      <c r="D42" s="3"/>
      <c r="E42" s="3"/>
      <c r="F42" s="3"/>
      <c r="G42" s="3"/>
      <c r="H42" s="3"/>
      <c r="I42" s="19"/>
      <c r="J42" s="19"/>
      <c r="K42" s="19"/>
      <c r="L42" s="19"/>
    </row>
    <row r="43" spans="1:16" ht="18" thickBot="1" x14ac:dyDescent="0.25">
      <c r="A43" s="4"/>
      <c r="B43" s="3"/>
      <c r="C43" s="57"/>
      <c r="D43" s="3"/>
      <c r="E43" s="3"/>
      <c r="F43" s="3"/>
      <c r="G43" s="101" t="s">
        <v>114</v>
      </c>
      <c r="H43" s="102"/>
      <c r="I43" s="171" t="s">
        <v>29</v>
      </c>
      <c r="J43" s="172"/>
      <c r="K43" s="171" t="s">
        <v>30</v>
      </c>
      <c r="L43" s="172"/>
      <c r="M43" s="74"/>
      <c r="N43" s="62"/>
      <c r="O43" s="62"/>
      <c r="P43" s="62"/>
    </row>
    <row r="44" spans="1:16" ht="18" thickBot="1" x14ac:dyDescent="0.25">
      <c r="A44" s="4"/>
      <c r="B44" s="7" t="s">
        <v>8</v>
      </c>
      <c r="C44" s="55" t="s">
        <v>4</v>
      </c>
      <c r="D44" s="7" t="s">
        <v>9</v>
      </c>
      <c r="E44" s="7" t="s">
        <v>22</v>
      </c>
      <c r="F44" s="7" t="s">
        <v>32</v>
      </c>
      <c r="G44" s="103" t="s">
        <v>50</v>
      </c>
      <c r="H44" s="103" t="s">
        <v>51</v>
      </c>
      <c r="I44" s="22" t="s">
        <v>24</v>
      </c>
      <c r="J44" s="23" t="s">
        <v>11</v>
      </c>
      <c r="K44" s="22" t="s">
        <v>24</v>
      </c>
      <c r="L44" s="23" t="s">
        <v>14</v>
      </c>
      <c r="M44" s="74"/>
      <c r="N44" s="62"/>
      <c r="O44" s="62"/>
      <c r="P44" s="62"/>
    </row>
    <row r="45" spans="1:16" x14ac:dyDescent="0.2">
      <c r="A45" s="8">
        <v>25</v>
      </c>
      <c r="B45" s="10"/>
      <c r="C45" s="32"/>
      <c r="D45" s="10"/>
      <c r="E45" s="9"/>
      <c r="F45" s="9"/>
      <c r="G45" s="104"/>
      <c r="H45" s="104"/>
      <c r="I45" s="24"/>
      <c r="J45" s="112" t="str">
        <f t="shared" ref="J45:J74" si="3">IF(I45="","",VLOOKUP(LEFT(I45,5),kyougi,2,1))</f>
        <v/>
      </c>
      <c r="K45" s="24"/>
      <c r="L45" s="164" t="str">
        <f t="shared" ref="L45:L74" si="4">IF(K45="","",VLOOKUP(LEFT(K45,5),kyougi,2,1))</f>
        <v/>
      </c>
      <c r="M45" s="29"/>
      <c r="N45" s="56"/>
    </row>
    <row r="46" spans="1:16" x14ac:dyDescent="0.2">
      <c r="A46" s="6">
        <v>26</v>
      </c>
      <c r="B46" s="156"/>
      <c r="C46" s="151"/>
      <c r="D46" s="156"/>
      <c r="E46" s="150"/>
      <c r="F46" s="150"/>
      <c r="G46" s="152"/>
      <c r="H46" s="152"/>
      <c r="I46" s="153"/>
      <c r="J46" s="112" t="str">
        <f t="shared" si="3"/>
        <v/>
      </c>
      <c r="K46" s="153"/>
      <c r="L46" s="164" t="str">
        <f t="shared" si="4"/>
        <v/>
      </c>
      <c r="M46" s="29"/>
    </row>
    <row r="47" spans="1:16" x14ac:dyDescent="0.2">
      <c r="A47" s="148">
        <v>27</v>
      </c>
      <c r="B47" s="121"/>
      <c r="C47" s="117"/>
      <c r="D47" s="121"/>
      <c r="E47" s="116"/>
      <c r="F47" s="116"/>
      <c r="G47" s="119"/>
      <c r="H47" s="119"/>
      <c r="I47" s="120"/>
      <c r="J47" s="112"/>
      <c r="K47" s="120"/>
      <c r="L47" s="164"/>
      <c r="M47" s="29"/>
    </row>
    <row r="48" spans="1:16" x14ac:dyDescent="0.2">
      <c r="A48" s="8">
        <v>28</v>
      </c>
      <c r="B48" s="10"/>
      <c r="C48" s="32"/>
      <c r="D48" s="10"/>
      <c r="E48" s="9"/>
      <c r="F48" s="9"/>
      <c r="G48" s="104"/>
      <c r="H48" s="104"/>
      <c r="I48" s="24"/>
      <c r="J48" s="112" t="str">
        <f t="shared" si="3"/>
        <v/>
      </c>
      <c r="K48" s="24"/>
      <c r="L48" s="164" t="str">
        <f t="shared" si="4"/>
        <v/>
      </c>
      <c r="M48" s="29"/>
    </row>
    <row r="49" spans="1:14" x14ac:dyDescent="0.2">
      <c r="A49" s="8">
        <v>29</v>
      </c>
      <c r="B49" s="116"/>
      <c r="C49" s="117"/>
      <c r="D49" s="116"/>
      <c r="E49" s="116"/>
      <c r="F49" s="118"/>
      <c r="G49" s="119"/>
      <c r="H49" s="133"/>
      <c r="I49" s="120"/>
      <c r="J49" s="112" t="str">
        <f t="shared" si="3"/>
        <v/>
      </c>
      <c r="K49" s="120"/>
      <c r="L49" s="164" t="str">
        <f t="shared" si="4"/>
        <v/>
      </c>
      <c r="M49" s="29"/>
    </row>
    <row r="50" spans="1:14" ht="18" thickBot="1" x14ac:dyDescent="0.25">
      <c r="A50" s="4">
        <v>30</v>
      </c>
      <c r="B50" s="5"/>
      <c r="C50" s="55"/>
      <c r="D50" s="5"/>
      <c r="E50" s="13"/>
      <c r="F50" s="149"/>
      <c r="G50" s="105"/>
      <c r="H50" s="157"/>
      <c r="I50" s="21"/>
      <c r="J50" s="166" t="str">
        <f t="shared" si="3"/>
        <v/>
      </c>
      <c r="K50" s="126"/>
      <c r="L50" s="165" t="str">
        <f t="shared" si="4"/>
        <v/>
      </c>
      <c r="M50" s="29"/>
    </row>
    <row r="51" spans="1:14" x14ac:dyDescent="0.2">
      <c r="A51" s="8">
        <v>31</v>
      </c>
      <c r="B51" s="10"/>
      <c r="C51" s="32"/>
      <c r="D51" s="10"/>
      <c r="E51" s="9"/>
      <c r="F51" s="9"/>
      <c r="G51" s="104"/>
      <c r="H51" s="104"/>
      <c r="I51" s="24"/>
      <c r="J51" s="112" t="str">
        <f t="shared" si="3"/>
        <v/>
      </c>
      <c r="K51" s="24"/>
      <c r="L51" s="164" t="str">
        <f t="shared" si="4"/>
        <v/>
      </c>
      <c r="M51" s="29"/>
    </row>
    <row r="52" spans="1:14" x14ac:dyDescent="0.2">
      <c r="A52" s="8">
        <v>32</v>
      </c>
      <c r="B52" s="10"/>
      <c r="C52" s="32"/>
      <c r="D52" s="10"/>
      <c r="E52" s="9"/>
      <c r="F52" s="9"/>
      <c r="G52" s="104"/>
      <c r="H52" s="104"/>
      <c r="I52" s="24"/>
      <c r="J52" s="112" t="str">
        <f t="shared" si="3"/>
        <v/>
      </c>
      <c r="K52" s="24"/>
      <c r="L52" s="164" t="str">
        <f t="shared" si="4"/>
        <v/>
      </c>
      <c r="M52" s="29"/>
    </row>
    <row r="53" spans="1:14" x14ac:dyDescent="0.2">
      <c r="A53" s="8">
        <v>33</v>
      </c>
      <c r="B53" s="10"/>
      <c r="C53" s="32"/>
      <c r="D53" s="10"/>
      <c r="E53" s="9"/>
      <c r="F53" s="9"/>
      <c r="G53" s="104"/>
      <c r="H53" s="104"/>
      <c r="I53" s="24"/>
      <c r="J53" s="112" t="str">
        <f t="shared" si="3"/>
        <v/>
      </c>
      <c r="K53" s="24"/>
      <c r="L53" s="164" t="str">
        <f t="shared" si="4"/>
        <v/>
      </c>
      <c r="M53" s="29"/>
    </row>
    <row r="54" spans="1:14" x14ac:dyDescent="0.2">
      <c r="A54" s="8">
        <v>34</v>
      </c>
      <c r="B54" s="121"/>
      <c r="C54" s="117"/>
      <c r="D54" s="121"/>
      <c r="E54" s="116"/>
      <c r="F54" s="116"/>
      <c r="G54" s="119"/>
      <c r="H54" s="119"/>
      <c r="I54" s="120"/>
      <c r="J54" s="112" t="str">
        <f t="shared" si="3"/>
        <v/>
      </c>
      <c r="K54" s="120"/>
      <c r="L54" s="164" t="str">
        <f t="shared" si="4"/>
        <v/>
      </c>
      <c r="M54" s="29"/>
    </row>
    <row r="55" spans="1:14" x14ac:dyDescent="0.2">
      <c r="A55" s="8">
        <v>35</v>
      </c>
      <c r="B55" s="9"/>
      <c r="C55" s="32"/>
      <c r="D55" s="9"/>
      <c r="E55" s="9"/>
      <c r="F55" s="9"/>
      <c r="G55" s="104"/>
      <c r="H55" s="104"/>
      <c r="I55" s="24"/>
      <c r="J55" s="112" t="str">
        <f t="shared" si="3"/>
        <v/>
      </c>
      <c r="K55" s="24"/>
      <c r="L55" s="164" t="str">
        <f t="shared" si="4"/>
        <v/>
      </c>
      <c r="M55" s="29"/>
      <c r="N55" s="56"/>
    </row>
    <row r="56" spans="1:14" x14ac:dyDescent="0.2">
      <c r="A56" s="6">
        <v>36</v>
      </c>
      <c r="B56" s="150"/>
      <c r="C56" s="151"/>
      <c r="D56" s="150"/>
      <c r="E56" s="150"/>
      <c r="F56" s="150"/>
      <c r="G56" s="152"/>
      <c r="H56" s="152"/>
      <c r="I56" s="153"/>
      <c r="J56" s="112" t="str">
        <f t="shared" si="3"/>
        <v/>
      </c>
      <c r="K56" s="153"/>
      <c r="L56" s="164" t="str">
        <f t="shared" si="4"/>
        <v/>
      </c>
      <c r="M56" s="29"/>
    </row>
    <row r="57" spans="1:14" x14ac:dyDescent="0.2">
      <c r="A57" s="148">
        <v>37</v>
      </c>
      <c r="B57" s="116"/>
      <c r="C57" s="117"/>
      <c r="D57" s="116"/>
      <c r="E57" s="116"/>
      <c r="F57" s="116"/>
      <c r="G57" s="119"/>
      <c r="H57" s="119"/>
      <c r="I57" s="120"/>
      <c r="J57" s="112" t="str">
        <f t="shared" si="3"/>
        <v/>
      </c>
      <c r="K57" s="120"/>
      <c r="L57" s="164" t="str">
        <f t="shared" si="4"/>
        <v/>
      </c>
      <c r="M57" s="29"/>
    </row>
    <row r="58" spans="1:14" x14ac:dyDescent="0.2">
      <c r="A58" s="8">
        <v>38</v>
      </c>
      <c r="B58" s="9"/>
      <c r="C58" s="32"/>
      <c r="D58" s="9"/>
      <c r="E58" s="9"/>
      <c r="F58" s="9"/>
      <c r="G58" s="104"/>
      <c r="H58" s="104"/>
      <c r="I58" s="24"/>
      <c r="J58" s="112" t="str">
        <f t="shared" si="3"/>
        <v/>
      </c>
      <c r="K58" s="24"/>
      <c r="L58" s="164" t="str">
        <f t="shared" si="4"/>
        <v/>
      </c>
      <c r="M58" s="29"/>
    </row>
    <row r="59" spans="1:14" x14ac:dyDescent="0.2">
      <c r="A59" s="8">
        <v>39</v>
      </c>
      <c r="B59" s="116"/>
      <c r="C59" s="117"/>
      <c r="D59" s="116"/>
      <c r="E59" s="116"/>
      <c r="F59" s="118"/>
      <c r="G59" s="119"/>
      <c r="H59" s="119"/>
      <c r="I59" s="120"/>
      <c r="J59" s="112" t="str">
        <f t="shared" si="3"/>
        <v/>
      </c>
      <c r="K59" s="120"/>
      <c r="L59" s="164" t="str">
        <f t="shared" si="4"/>
        <v/>
      </c>
      <c r="M59" s="29"/>
    </row>
    <row r="60" spans="1:14" ht="18" thickBot="1" x14ac:dyDescent="0.25">
      <c r="A60" s="4">
        <v>40</v>
      </c>
      <c r="B60" s="13"/>
      <c r="C60" s="55"/>
      <c r="D60" s="13"/>
      <c r="E60" s="13"/>
      <c r="F60" s="149"/>
      <c r="G60" s="105"/>
      <c r="H60" s="105"/>
      <c r="I60" s="21"/>
      <c r="J60" s="166" t="str">
        <f t="shared" si="3"/>
        <v/>
      </c>
      <c r="K60" s="126"/>
      <c r="L60" s="165" t="str">
        <f t="shared" si="4"/>
        <v/>
      </c>
      <c r="M60" s="29"/>
    </row>
    <row r="61" spans="1:14" x14ac:dyDescent="0.2">
      <c r="A61" s="8">
        <v>41</v>
      </c>
      <c r="B61" s="9"/>
      <c r="C61" s="32"/>
      <c r="D61" s="9"/>
      <c r="E61" s="9"/>
      <c r="F61" s="9"/>
      <c r="G61" s="104"/>
      <c r="H61" s="104"/>
      <c r="I61" s="24"/>
      <c r="J61" s="112" t="str">
        <f t="shared" si="3"/>
        <v/>
      </c>
      <c r="K61" s="24"/>
      <c r="L61" s="164" t="str">
        <f t="shared" si="4"/>
        <v/>
      </c>
      <c r="M61" s="29"/>
    </row>
    <row r="62" spans="1:14" x14ac:dyDescent="0.2">
      <c r="A62" s="8">
        <v>42</v>
      </c>
      <c r="B62" s="9"/>
      <c r="C62" s="32"/>
      <c r="D62" s="9"/>
      <c r="E62" s="9"/>
      <c r="F62" s="9"/>
      <c r="G62" s="104"/>
      <c r="H62" s="104"/>
      <c r="I62" s="24"/>
      <c r="J62" s="112" t="str">
        <f t="shared" si="3"/>
        <v/>
      </c>
      <c r="K62" s="24"/>
      <c r="L62" s="164" t="str">
        <f t="shared" si="4"/>
        <v/>
      </c>
      <c r="M62" s="29"/>
    </row>
    <row r="63" spans="1:14" x14ac:dyDescent="0.2">
      <c r="A63" s="8">
        <v>43</v>
      </c>
      <c r="B63" s="9"/>
      <c r="C63" s="32"/>
      <c r="D63" s="9"/>
      <c r="E63" s="9"/>
      <c r="F63" s="9"/>
      <c r="G63" s="104"/>
      <c r="H63" s="104"/>
      <c r="I63" s="24"/>
      <c r="J63" s="112" t="str">
        <f t="shared" si="3"/>
        <v/>
      </c>
      <c r="K63" s="24"/>
      <c r="L63" s="164" t="str">
        <f t="shared" si="4"/>
        <v/>
      </c>
      <c r="M63" s="29"/>
    </row>
    <row r="64" spans="1:14" x14ac:dyDescent="0.2">
      <c r="A64" s="8">
        <v>44</v>
      </c>
      <c r="B64" s="116"/>
      <c r="C64" s="117"/>
      <c r="D64" s="116"/>
      <c r="E64" s="116"/>
      <c r="F64" s="118"/>
      <c r="G64" s="119"/>
      <c r="H64" s="119"/>
      <c r="I64" s="120"/>
      <c r="J64" s="112" t="str">
        <f t="shared" si="3"/>
        <v/>
      </c>
      <c r="K64" s="120"/>
      <c r="L64" s="164" t="str">
        <f t="shared" si="4"/>
        <v/>
      </c>
      <c r="M64" s="29"/>
    </row>
    <row r="65" spans="1:16" x14ac:dyDescent="0.2">
      <c r="A65" s="8">
        <v>45</v>
      </c>
      <c r="B65" s="9"/>
      <c r="C65" s="32"/>
      <c r="D65" s="9"/>
      <c r="E65" s="9"/>
      <c r="F65" s="128"/>
      <c r="G65" s="104"/>
      <c r="H65" s="104"/>
      <c r="I65" s="24"/>
      <c r="J65" s="112" t="str">
        <f t="shared" si="3"/>
        <v/>
      </c>
      <c r="K65" s="24"/>
      <c r="L65" s="164" t="str">
        <f t="shared" si="4"/>
        <v/>
      </c>
      <c r="M65" s="29"/>
      <c r="N65" s="56"/>
    </row>
    <row r="66" spans="1:16" x14ac:dyDescent="0.2">
      <c r="A66" s="6">
        <v>46</v>
      </c>
      <c r="B66" s="150"/>
      <c r="C66" s="151"/>
      <c r="D66" s="150"/>
      <c r="E66" s="150"/>
      <c r="F66" s="150"/>
      <c r="G66" s="152"/>
      <c r="H66" s="152"/>
      <c r="I66" s="153"/>
      <c r="J66" s="112" t="str">
        <f t="shared" si="3"/>
        <v/>
      </c>
      <c r="K66" s="153"/>
      <c r="L66" s="164" t="str">
        <f t="shared" si="4"/>
        <v/>
      </c>
      <c r="M66" s="29"/>
    </row>
    <row r="67" spans="1:16" x14ac:dyDescent="0.2">
      <c r="A67" s="148">
        <v>47</v>
      </c>
      <c r="B67" s="116"/>
      <c r="C67" s="117"/>
      <c r="D67" s="116"/>
      <c r="E67" s="116"/>
      <c r="F67" s="116"/>
      <c r="G67" s="119"/>
      <c r="H67" s="119"/>
      <c r="I67" s="120"/>
      <c r="J67" s="112" t="str">
        <f t="shared" si="3"/>
        <v/>
      </c>
      <c r="K67" s="120"/>
      <c r="L67" s="164" t="str">
        <f t="shared" si="4"/>
        <v/>
      </c>
      <c r="M67" s="29"/>
    </row>
    <row r="68" spans="1:16" x14ac:dyDescent="0.2">
      <c r="A68" s="8">
        <v>48</v>
      </c>
      <c r="B68" s="9"/>
      <c r="C68" s="32"/>
      <c r="D68" s="9"/>
      <c r="E68" s="9"/>
      <c r="F68" s="9"/>
      <c r="G68" s="104"/>
      <c r="H68" s="104"/>
      <c r="I68" s="24"/>
      <c r="J68" s="112" t="str">
        <f t="shared" si="3"/>
        <v/>
      </c>
      <c r="K68" s="24"/>
      <c r="L68" s="164" t="str">
        <f t="shared" si="4"/>
        <v/>
      </c>
      <c r="M68" s="29"/>
    </row>
    <row r="69" spans="1:16" x14ac:dyDescent="0.2">
      <c r="A69" s="8">
        <v>49</v>
      </c>
      <c r="B69" s="116"/>
      <c r="C69" s="117"/>
      <c r="D69" s="116"/>
      <c r="E69" s="116"/>
      <c r="F69" s="116"/>
      <c r="G69" s="119"/>
      <c r="H69" s="119"/>
      <c r="I69" s="120"/>
      <c r="J69" s="112" t="str">
        <f t="shared" si="3"/>
        <v/>
      </c>
      <c r="K69" s="120"/>
      <c r="L69" s="164" t="str">
        <f t="shared" si="4"/>
        <v/>
      </c>
      <c r="M69" s="29"/>
    </row>
    <row r="70" spans="1:16" ht="18" thickBot="1" x14ac:dyDescent="0.25">
      <c r="A70" s="4">
        <v>50</v>
      </c>
      <c r="B70" s="13"/>
      <c r="C70" s="55"/>
      <c r="D70" s="13"/>
      <c r="E70" s="13"/>
      <c r="F70" s="13"/>
      <c r="G70" s="105"/>
      <c r="H70" s="105"/>
      <c r="I70" s="21"/>
      <c r="J70" s="166" t="str">
        <f t="shared" si="3"/>
        <v/>
      </c>
      <c r="K70" s="126"/>
      <c r="L70" s="165" t="str">
        <f t="shared" si="4"/>
        <v/>
      </c>
      <c r="M70" s="29"/>
    </row>
    <row r="71" spans="1:16" x14ac:dyDescent="0.2">
      <c r="A71" s="8">
        <v>51</v>
      </c>
      <c r="B71" s="9"/>
      <c r="C71" s="32"/>
      <c r="D71" s="9"/>
      <c r="E71" s="9"/>
      <c r="F71" s="9"/>
      <c r="G71" s="104"/>
      <c r="H71" s="104"/>
      <c r="I71" s="24"/>
      <c r="J71" s="112" t="str">
        <f t="shared" si="3"/>
        <v/>
      </c>
      <c r="K71" s="24"/>
      <c r="L71" s="164" t="str">
        <f t="shared" si="4"/>
        <v/>
      </c>
      <c r="M71" s="29"/>
    </row>
    <row r="72" spans="1:16" x14ac:dyDescent="0.2">
      <c r="A72" s="8">
        <v>52</v>
      </c>
      <c r="B72" s="9"/>
      <c r="C72" s="32"/>
      <c r="D72" s="9"/>
      <c r="E72" s="9"/>
      <c r="F72" s="9"/>
      <c r="G72" s="104"/>
      <c r="H72" s="104"/>
      <c r="I72" s="24"/>
      <c r="J72" s="112" t="str">
        <f t="shared" si="3"/>
        <v/>
      </c>
      <c r="K72" s="24"/>
      <c r="L72" s="164" t="str">
        <f t="shared" si="4"/>
        <v/>
      </c>
      <c r="M72" s="29"/>
    </row>
    <row r="73" spans="1:16" x14ac:dyDescent="0.2">
      <c r="A73" s="8">
        <v>53</v>
      </c>
      <c r="B73" s="9"/>
      <c r="C73" s="32"/>
      <c r="D73" s="9"/>
      <c r="E73" s="9"/>
      <c r="F73" s="9"/>
      <c r="G73" s="104"/>
      <c r="H73" s="104"/>
      <c r="I73" s="24"/>
      <c r="J73" s="112" t="str">
        <f t="shared" si="3"/>
        <v/>
      </c>
      <c r="K73" s="24"/>
      <c r="L73" s="164" t="str">
        <f t="shared" si="4"/>
        <v/>
      </c>
      <c r="M73" s="29"/>
    </row>
    <row r="74" spans="1:16" ht="18" thickBot="1" x14ac:dyDescent="0.25">
      <c r="A74" s="8">
        <v>54</v>
      </c>
      <c r="B74" s="13"/>
      <c r="C74" s="55"/>
      <c r="D74" s="13"/>
      <c r="E74" s="13"/>
      <c r="F74" s="13"/>
      <c r="G74" s="105"/>
      <c r="H74" s="105"/>
      <c r="I74" s="21"/>
      <c r="J74" s="112" t="str">
        <f t="shared" si="3"/>
        <v/>
      </c>
      <c r="K74" s="21"/>
      <c r="L74" s="164" t="str">
        <f t="shared" si="4"/>
        <v/>
      </c>
      <c r="M74" s="29"/>
    </row>
    <row r="75" spans="1:16" x14ac:dyDescent="0.2">
      <c r="A75" s="46"/>
      <c r="B75" s="46"/>
      <c r="C75" s="82"/>
      <c r="D75" s="46"/>
      <c r="E75" s="46"/>
      <c r="F75" s="46"/>
      <c r="G75" s="46"/>
      <c r="H75" s="46"/>
      <c r="I75" s="83"/>
      <c r="J75" s="49"/>
      <c r="K75" s="49"/>
      <c r="L75" s="83"/>
    </row>
    <row r="76" spans="1:16" x14ac:dyDescent="0.2">
      <c r="A76" s="1"/>
      <c r="C76" s="56"/>
      <c r="D76" s="85"/>
      <c r="I76" s="43"/>
      <c r="L76" s="43"/>
      <c r="P76" s="43"/>
    </row>
    <row r="77" spans="1:16" x14ac:dyDescent="0.2">
      <c r="C77" s="56"/>
    </row>
    <row r="78" spans="1:16" x14ac:dyDescent="0.2">
      <c r="C78" s="56"/>
    </row>
    <row r="79" spans="1:16" ht="26.25" customHeight="1" x14ac:dyDescent="0.2">
      <c r="C79" s="56"/>
    </row>
    <row r="80" spans="1:16" x14ac:dyDescent="0.2">
      <c r="C80" s="56"/>
    </row>
    <row r="81" spans="1:16" x14ac:dyDescent="0.2">
      <c r="C81" s="56"/>
      <c r="K81" s="43"/>
    </row>
    <row r="82" spans="1:16" x14ac:dyDescent="0.2">
      <c r="C82" s="56"/>
    </row>
    <row r="83" spans="1:16" ht="18" thickBot="1" x14ac:dyDescent="0.25">
      <c r="A83" s="3"/>
      <c r="B83" s="3"/>
      <c r="C83" s="57"/>
      <c r="D83" s="3"/>
      <c r="E83" s="3"/>
      <c r="F83" s="3"/>
      <c r="G83" s="3"/>
      <c r="H83" s="3"/>
      <c r="I83" s="19"/>
      <c r="J83" s="19"/>
      <c r="K83" s="19"/>
      <c r="L83" s="19"/>
    </row>
    <row r="84" spans="1:16" ht="18" thickBot="1" x14ac:dyDescent="0.25">
      <c r="A84" s="4"/>
      <c r="B84" s="3"/>
      <c r="C84" s="57"/>
      <c r="D84" s="3"/>
      <c r="E84" s="3"/>
      <c r="F84" s="3"/>
      <c r="G84" s="101" t="s">
        <v>114</v>
      </c>
      <c r="H84" s="102"/>
      <c r="I84" s="171" t="s">
        <v>29</v>
      </c>
      <c r="J84" s="172"/>
      <c r="K84" s="171" t="s">
        <v>30</v>
      </c>
      <c r="L84" s="172"/>
      <c r="M84" s="74"/>
      <c r="N84" s="62"/>
      <c r="O84" s="62"/>
      <c r="P84" s="62"/>
    </row>
    <row r="85" spans="1:16" ht="18" thickBot="1" x14ac:dyDescent="0.25">
      <c r="A85" s="4"/>
      <c r="B85" s="7" t="s">
        <v>8</v>
      </c>
      <c r="C85" s="55" t="s">
        <v>4</v>
      </c>
      <c r="D85" s="7" t="s">
        <v>9</v>
      </c>
      <c r="E85" s="7" t="s">
        <v>22</v>
      </c>
      <c r="F85" s="7" t="s">
        <v>32</v>
      </c>
      <c r="G85" s="103" t="s">
        <v>50</v>
      </c>
      <c r="H85" s="103" t="s">
        <v>51</v>
      </c>
      <c r="I85" s="22" t="s">
        <v>24</v>
      </c>
      <c r="J85" s="23" t="s">
        <v>11</v>
      </c>
      <c r="K85" s="22" t="s">
        <v>24</v>
      </c>
      <c r="L85" s="23" t="s">
        <v>14</v>
      </c>
      <c r="M85" s="74"/>
      <c r="N85" s="62"/>
      <c r="O85" s="62"/>
      <c r="P85" s="62"/>
    </row>
    <row r="86" spans="1:16" x14ac:dyDescent="0.2">
      <c r="A86" s="8">
        <v>55</v>
      </c>
      <c r="B86" s="10"/>
      <c r="C86" s="32"/>
      <c r="D86" s="10"/>
      <c r="E86" s="9"/>
      <c r="F86" s="9"/>
      <c r="G86" s="104"/>
      <c r="H86" s="104"/>
      <c r="I86" s="24"/>
      <c r="J86" s="32" t="str">
        <f t="shared" ref="J86:J115" si="5">IF(I86="","",VLOOKUP(LEFT(I86,5),kyougi,2,1))</f>
        <v/>
      </c>
      <c r="K86" s="24"/>
      <c r="L86" s="32" t="str">
        <f t="shared" ref="L86:L115" si="6">IF(K86="","",VLOOKUP(LEFT(K86,5),kyougi,2,1))</f>
        <v/>
      </c>
      <c r="M86" s="29"/>
      <c r="N86" s="56"/>
    </row>
    <row r="87" spans="1:16" x14ac:dyDescent="0.2">
      <c r="A87" s="158">
        <v>56</v>
      </c>
      <c r="B87" s="156"/>
      <c r="C87" s="151"/>
      <c r="D87" s="156"/>
      <c r="E87" s="150"/>
      <c r="F87" s="150"/>
      <c r="G87" s="152"/>
      <c r="H87" s="152"/>
      <c r="I87" s="153"/>
      <c r="J87" s="154" t="str">
        <f t="shared" si="5"/>
        <v/>
      </c>
      <c r="K87" s="153"/>
      <c r="L87" s="154" t="str">
        <f t="shared" si="6"/>
        <v/>
      </c>
      <c r="M87" s="29"/>
    </row>
    <row r="88" spans="1:16" x14ac:dyDescent="0.2">
      <c r="A88" s="148">
        <v>57</v>
      </c>
      <c r="B88" s="121"/>
      <c r="C88" s="117"/>
      <c r="D88" s="121"/>
      <c r="E88" s="116"/>
      <c r="F88" s="116"/>
      <c r="G88" s="119"/>
      <c r="H88" s="119"/>
      <c r="I88" s="120"/>
      <c r="J88" s="122" t="str">
        <f t="shared" si="5"/>
        <v/>
      </c>
      <c r="K88" s="120"/>
      <c r="L88" s="122" t="str">
        <f t="shared" si="6"/>
        <v/>
      </c>
      <c r="M88" s="29"/>
    </row>
    <row r="89" spans="1:16" x14ac:dyDescent="0.2">
      <c r="A89" s="148">
        <v>58</v>
      </c>
      <c r="B89" s="121"/>
      <c r="C89" s="117"/>
      <c r="D89" s="121"/>
      <c r="E89" s="116"/>
      <c r="F89" s="116"/>
      <c r="G89" s="119"/>
      <c r="H89" s="119"/>
      <c r="I89" s="120"/>
      <c r="J89" s="122" t="str">
        <f t="shared" si="5"/>
        <v/>
      </c>
      <c r="K89" s="120"/>
      <c r="L89" s="122" t="str">
        <f t="shared" si="6"/>
        <v/>
      </c>
      <c r="M89" s="29"/>
    </row>
    <row r="90" spans="1:16" x14ac:dyDescent="0.2">
      <c r="A90" s="148">
        <v>59</v>
      </c>
      <c r="B90" s="116"/>
      <c r="C90" s="117"/>
      <c r="D90" s="116"/>
      <c r="E90" s="116"/>
      <c r="F90" s="118"/>
      <c r="G90" s="119"/>
      <c r="H90" s="133"/>
      <c r="I90" s="120"/>
      <c r="J90" s="122" t="str">
        <f t="shared" si="5"/>
        <v/>
      </c>
      <c r="K90" s="120"/>
      <c r="L90" s="122" t="str">
        <f t="shared" si="6"/>
        <v/>
      </c>
      <c r="M90" s="29"/>
    </row>
    <row r="91" spans="1:16" ht="18" thickBot="1" x14ac:dyDescent="0.25">
      <c r="A91" s="131">
        <v>60</v>
      </c>
      <c r="B91" s="132"/>
      <c r="C91" s="124"/>
      <c r="D91" s="132"/>
      <c r="E91" s="123"/>
      <c r="F91" s="35"/>
      <c r="G91" s="125"/>
      <c r="H91" s="159"/>
      <c r="I91" s="126"/>
      <c r="J91" s="127" t="str">
        <f t="shared" si="5"/>
        <v/>
      </c>
      <c r="K91" s="126"/>
      <c r="L91" s="127" t="str">
        <f t="shared" si="6"/>
        <v/>
      </c>
      <c r="M91" s="29"/>
    </row>
    <row r="92" spans="1:16" x14ac:dyDescent="0.2">
      <c r="A92" s="8">
        <v>61</v>
      </c>
      <c r="B92" s="10"/>
      <c r="C92" s="32"/>
      <c r="D92" s="10"/>
      <c r="E92" s="9"/>
      <c r="F92" s="9"/>
      <c r="G92" s="104"/>
      <c r="H92" s="104"/>
      <c r="I92" s="24"/>
      <c r="J92" s="25" t="str">
        <f t="shared" si="5"/>
        <v/>
      </c>
      <c r="K92" s="24"/>
      <c r="L92" s="25" t="str">
        <f t="shared" si="6"/>
        <v/>
      </c>
      <c r="M92" s="29"/>
    </row>
    <row r="93" spans="1:16" x14ac:dyDescent="0.2">
      <c r="A93" s="8">
        <v>62</v>
      </c>
      <c r="B93" s="10"/>
      <c r="C93" s="32"/>
      <c r="D93" s="10"/>
      <c r="E93" s="9"/>
      <c r="F93" s="9"/>
      <c r="G93" s="104"/>
      <c r="H93" s="104"/>
      <c r="I93" s="24"/>
      <c r="J93" s="25" t="str">
        <f t="shared" si="5"/>
        <v/>
      </c>
      <c r="K93" s="24"/>
      <c r="L93" s="25" t="str">
        <f t="shared" si="6"/>
        <v/>
      </c>
      <c r="M93" s="29"/>
    </row>
    <row r="94" spans="1:16" x14ac:dyDescent="0.2">
      <c r="A94" s="8">
        <v>63</v>
      </c>
      <c r="B94" s="10"/>
      <c r="C94" s="32"/>
      <c r="D94" s="10"/>
      <c r="E94" s="9"/>
      <c r="F94" s="9"/>
      <c r="G94" s="104"/>
      <c r="H94" s="104"/>
      <c r="I94" s="24"/>
      <c r="J94" s="25" t="str">
        <f t="shared" si="5"/>
        <v/>
      </c>
      <c r="K94" s="24"/>
      <c r="L94" s="25" t="str">
        <f t="shared" si="6"/>
        <v/>
      </c>
      <c r="M94" s="29"/>
    </row>
    <row r="95" spans="1:16" x14ac:dyDescent="0.2">
      <c r="A95" s="8">
        <v>64</v>
      </c>
      <c r="B95" s="121"/>
      <c r="C95" s="117"/>
      <c r="D95" s="121"/>
      <c r="E95" s="116"/>
      <c r="F95" s="116"/>
      <c r="G95" s="119"/>
      <c r="H95" s="119"/>
      <c r="I95" s="120"/>
      <c r="J95" s="122" t="str">
        <f t="shared" si="5"/>
        <v/>
      </c>
      <c r="K95" s="120"/>
      <c r="L95" s="122" t="str">
        <f t="shared" si="6"/>
        <v/>
      </c>
      <c r="M95" s="29"/>
    </row>
    <row r="96" spans="1:16" x14ac:dyDescent="0.2">
      <c r="A96" s="8">
        <v>65</v>
      </c>
      <c r="B96" s="9"/>
      <c r="C96" s="32"/>
      <c r="D96" s="9"/>
      <c r="E96" s="9"/>
      <c r="F96" s="9"/>
      <c r="G96" s="104"/>
      <c r="H96" s="104"/>
      <c r="I96" s="24"/>
      <c r="J96" s="32" t="str">
        <f t="shared" si="5"/>
        <v/>
      </c>
      <c r="K96" s="24"/>
      <c r="L96" s="32" t="str">
        <f t="shared" si="6"/>
        <v/>
      </c>
      <c r="M96" s="29"/>
      <c r="N96" s="56"/>
    </row>
    <row r="97" spans="1:14" x14ac:dyDescent="0.2">
      <c r="A97" s="6">
        <v>66</v>
      </c>
      <c r="B97" s="150"/>
      <c r="C97" s="151"/>
      <c r="D97" s="150"/>
      <c r="E97" s="150"/>
      <c r="F97" s="150"/>
      <c r="G97" s="152"/>
      <c r="H97" s="152"/>
      <c r="I97" s="153"/>
      <c r="J97" s="154" t="str">
        <f t="shared" si="5"/>
        <v/>
      </c>
      <c r="K97" s="153"/>
      <c r="L97" s="154" t="str">
        <f t="shared" si="6"/>
        <v/>
      </c>
      <c r="M97" s="29"/>
    </row>
    <row r="98" spans="1:14" x14ac:dyDescent="0.2">
      <c r="A98" s="148">
        <v>67</v>
      </c>
      <c r="B98" s="116"/>
      <c r="C98" s="117"/>
      <c r="D98" s="116"/>
      <c r="E98" s="116"/>
      <c r="F98" s="116"/>
      <c r="G98" s="119"/>
      <c r="H98" s="119"/>
      <c r="I98" s="120"/>
      <c r="J98" s="122" t="str">
        <f t="shared" si="5"/>
        <v/>
      </c>
      <c r="K98" s="120"/>
      <c r="L98" s="122" t="str">
        <f t="shared" si="6"/>
        <v/>
      </c>
      <c r="M98" s="29"/>
    </row>
    <row r="99" spans="1:14" x14ac:dyDescent="0.2">
      <c r="A99" s="8">
        <v>68</v>
      </c>
      <c r="B99" s="9"/>
      <c r="C99" s="32"/>
      <c r="D99" s="9"/>
      <c r="E99" s="9"/>
      <c r="F99" s="9"/>
      <c r="G99" s="104"/>
      <c r="H99" s="104"/>
      <c r="I99" s="24"/>
      <c r="J99" s="25" t="str">
        <f t="shared" si="5"/>
        <v/>
      </c>
      <c r="K99" s="24"/>
      <c r="L99" s="25" t="str">
        <f t="shared" si="6"/>
        <v/>
      </c>
      <c r="M99" s="29"/>
    </row>
    <row r="100" spans="1:14" x14ac:dyDescent="0.2">
      <c r="A100" s="8">
        <v>69</v>
      </c>
      <c r="B100" s="116"/>
      <c r="C100" s="117"/>
      <c r="D100" s="116"/>
      <c r="E100" s="116"/>
      <c r="F100" s="118"/>
      <c r="G100" s="119"/>
      <c r="H100" s="119"/>
      <c r="I100" s="120"/>
      <c r="J100" s="122" t="str">
        <f t="shared" si="5"/>
        <v/>
      </c>
      <c r="K100" s="120"/>
      <c r="L100" s="122" t="str">
        <f t="shared" si="6"/>
        <v/>
      </c>
      <c r="M100" s="29"/>
    </row>
    <row r="101" spans="1:14" ht="18" thickBot="1" x14ac:dyDescent="0.25">
      <c r="A101" s="4">
        <v>70</v>
      </c>
      <c r="B101" s="13"/>
      <c r="C101" s="55"/>
      <c r="D101" s="13"/>
      <c r="E101" s="13"/>
      <c r="F101" s="149"/>
      <c r="G101" s="105"/>
      <c r="H101" s="105"/>
      <c r="I101" s="21"/>
      <c r="J101" s="28" t="str">
        <f t="shared" si="5"/>
        <v/>
      </c>
      <c r="K101" s="21"/>
      <c r="L101" s="28" t="str">
        <f t="shared" si="6"/>
        <v/>
      </c>
      <c r="M101" s="29"/>
    </row>
    <row r="102" spans="1:14" x14ac:dyDescent="0.2">
      <c r="A102" s="8">
        <v>71</v>
      </c>
      <c r="B102" s="9"/>
      <c r="C102" s="32"/>
      <c r="D102" s="9"/>
      <c r="E102" s="9"/>
      <c r="F102" s="9"/>
      <c r="G102" s="104"/>
      <c r="H102" s="104"/>
      <c r="I102" s="24"/>
      <c r="J102" s="25" t="str">
        <f t="shared" si="5"/>
        <v/>
      </c>
      <c r="K102" s="24"/>
      <c r="L102" s="25" t="str">
        <f t="shared" si="6"/>
        <v/>
      </c>
      <c r="M102" s="29"/>
    </row>
    <row r="103" spans="1:14" x14ac:dyDescent="0.2">
      <c r="A103" s="8">
        <v>72</v>
      </c>
      <c r="B103" s="9"/>
      <c r="C103" s="32"/>
      <c r="D103" s="9"/>
      <c r="E103" s="9"/>
      <c r="F103" s="9"/>
      <c r="G103" s="104"/>
      <c r="H103" s="104"/>
      <c r="I103" s="24"/>
      <c r="J103" s="25" t="str">
        <f t="shared" si="5"/>
        <v/>
      </c>
      <c r="K103" s="24"/>
      <c r="L103" s="25" t="str">
        <f t="shared" si="6"/>
        <v/>
      </c>
      <c r="M103" s="29"/>
    </row>
    <row r="104" spans="1:14" x14ac:dyDescent="0.2">
      <c r="A104" s="8">
        <v>73</v>
      </c>
      <c r="B104" s="9"/>
      <c r="C104" s="32"/>
      <c r="D104" s="9"/>
      <c r="E104" s="9"/>
      <c r="F104" s="9"/>
      <c r="G104" s="104"/>
      <c r="H104" s="104"/>
      <c r="I104" s="24"/>
      <c r="J104" s="25" t="str">
        <f t="shared" si="5"/>
        <v/>
      </c>
      <c r="K104" s="24"/>
      <c r="L104" s="25" t="str">
        <f t="shared" si="6"/>
        <v/>
      </c>
      <c r="M104" s="29"/>
    </row>
    <row r="105" spans="1:14" x14ac:dyDescent="0.2">
      <c r="A105" s="8">
        <v>74</v>
      </c>
      <c r="B105" s="116"/>
      <c r="C105" s="117"/>
      <c r="D105" s="116"/>
      <c r="E105" s="116"/>
      <c r="F105" s="118"/>
      <c r="G105" s="119"/>
      <c r="H105" s="119"/>
      <c r="I105" s="120"/>
      <c r="J105" s="122" t="str">
        <f t="shared" si="5"/>
        <v/>
      </c>
      <c r="K105" s="120"/>
      <c r="L105" s="122" t="str">
        <f t="shared" si="6"/>
        <v/>
      </c>
      <c r="M105" s="29"/>
    </row>
    <row r="106" spans="1:14" x14ac:dyDescent="0.2">
      <c r="A106" s="8">
        <v>75</v>
      </c>
      <c r="B106" s="9"/>
      <c r="C106" s="32"/>
      <c r="D106" s="9"/>
      <c r="E106" s="9"/>
      <c r="F106" s="128"/>
      <c r="G106" s="104"/>
      <c r="H106" s="104"/>
      <c r="I106" s="24"/>
      <c r="J106" s="32" t="str">
        <f t="shared" si="5"/>
        <v/>
      </c>
      <c r="K106" s="24"/>
      <c r="L106" s="32" t="str">
        <f t="shared" si="6"/>
        <v/>
      </c>
      <c r="M106" s="29"/>
      <c r="N106" s="56"/>
    </row>
    <row r="107" spans="1:14" x14ac:dyDescent="0.2">
      <c r="A107" s="6">
        <v>76</v>
      </c>
      <c r="B107" s="150"/>
      <c r="C107" s="151"/>
      <c r="D107" s="150"/>
      <c r="E107" s="150"/>
      <c r="F107" s="150"/>
      <c r="G107" s="152"/>
      <c r="H107" s="152"/>
      <c r="I107" s="153"/>
      <c r="J107" s="154" t="str">
        <f t="shared" si="5"/>
        <v/>
      </c>
      <c r="K107" s="153"/>
      <c r="L107" s="154" t="str">
        <f t="shared" si="6"/>
        <v/>
      </c>
      <c r="M107" s="29"/>
    </row>
    <row r="108" spans="1:14" x14ac:dyDescent="0.2">
      <c r="A108" s="148">
        <v>77</v>
      </c>
      <c r="B108" s="116"/>
      <c r="C108" s="117"/>
      <c r="D108" s="116"/>
      <c r="E108" s="116"/>
      <c r="F108" s="116"/>
      <c r="G108" s="119"/>
      <c r="H108" s="119"/>
      <c r="I108" s="120"/>
      <c r="J108" s="122" t="str">
        <f t="shared" si="5"/>
        <v/>
      </c>
      <c r="K108" s="120"/>
      <c r="L108" s="122" t="str">
        <f t="shared" si="6"/>
        <v/>
      </c>
      <c r="M108" s="29"/>
    </row>
    <row r="109" spans="1:14" x14ac:dyDescent="0.2">
      <c r="A109" s="8">
        <v>78</v>
      </c>
      <c r="B109" s="9"/>
      <c r="C109" s="32"/>
      <c r="D109" s="9"/>
      <c r="E109" s="9"/>
      <c r="F109" s="9"/>
      <c r="G109" s="104"/>
      <c r="H109" s="104"/>
      <c r="I109" s="24"/>
      <c r="J109" s="25" t="str">
        <f t="shared" si="5"/>
        <v/>
      </c>
      <c r="K109" s="24"/>
      <c r="L109" s="25" t="str">
        <f t="shared" si="6"/>
        <v/>
      </c>
      <c r="M109" s="29"/>
    </row>
    <row r="110" spans="1:14" x14ac:dyDescent="0.2">
      <c r="A110" s="8">
        <v>79</v>
      </c>
      <c r="B110" s="116"/>
      <c r="C110" s="117"/>
      <c r="D110" s="116"/>
      <c r="E110" s="116"/>
      <c r="F110" s="116"/>
      <c r="G110" s="119"/>
      <c r="H110" s="119"/>
      <c r="I110" s="120"/>
      <c r="J110" s="122" t="str">
        <f t="shared" si="5"/>
        <v/>
      </c>
      <c r="K110" s="120"/>
      <c r="L110" s="122" t="str">
        <f t="shared" si="6"/>
        <v/>
      </c>
      <c r="M110" s="29"/>
    </row>
    <row r="111" spans="1:14" x14ac:dyDescent="0.2">
      <c r="A111" s="8">
        <v>80</v>
      </c>
      <c r="B111" s="9"/>
      <c r="C111" s="32"/>
      <c r="D111" s="9"/>
      <c r="E111" s="9"/>
      <c r="F111" s="9"/>
      <c r="G111" s="104"/>
      <c r="H111" s="104"/>
      <c r="I111" s="24"/>
      <c r="J111" s="25" t="str">
        <f t="shared" si="5"/>
        <v/>
      </c>
      <c r="K111" s="24"/>
      <c r="L111" s="25" t="str">
        <f t="shared" si="6"/>
        <v/>
      </c>
      <c r="M111" s="29"/>
    </row>
    <row r="112" spans="1:14" x14ac:dyDescent="0.2">
      <c r="A112" s="8">
        <v>81</v>
      </c>
      <c r="B112" s="9"/>
      <c r="C112" s="32"/>
      <c r="D112" s="9"/>
      <c r="E112" s="9"/>
      <c r="F112" s="9"/>
      <c r="G112" s="104"/>
      <c r="H112" s="104"/>
      <c r="I112" s="24"/>
      <c r="J112" s="25" t="str">
        <f t="shared" si="5"/>
        <v/>
      </c>
      <c r="K112" s="24"/>
      <c r="L112" s="25" t="str">
        <f t="shared" si="6"/>
        <v/>
      </c>
      <c r="M112" s="29"/>
    </row>
    <row r="113" spans="1:16" x14ac:dyDescent="0.2">
      <c r="A113" s="8">
        <v>82</v>
      </c>
      <c r="B113" s="9"/>
      <c r="C113" s="32"/>
      <c r="D113" s="9"/>
      <c r="E113" s="9"/>
      <c r="F113" s="9"/>
      <c r="G113" s="104"/>
      <c r="H113" s="104"/>
      <c r="I113" s="24"/>
      <c r="J113" s="25" t="str">
        <f t="shared" si="5"/>
        <v/>
      </c>
      <c r="K113" s="24"/>
      <c r="L113" s="25" t="str">
        <f t="shared" si="6"/>
        <v/>
      </c>
      <c r="M113" s="29"/>
    </row>
    <row r="114" spans="1:16" x14ac:dyDescent="0.2">
      <c r="A114" s="8">
        <v>83</v>
      </c>
      <c r="B114" s="9"/>
      <c r="C114" s="32"/>
      <c r="D114" s="9"/>
      <c r="E114" s="9"/>
      <c r="F114" s="9"/>
      <c r="G114" s="104"/>
      <c r="H114" s="104"/>
      <c r="I114" s="24"/>
      <c r="J114" s="25" t="str">
        <f t="shared" si="5"/>
        <v/>
      </c>
      <c r="K114" s="24"/>
      <c r="L114" s="25" t="str">
        <f t="shared" si="6"/>
        <v/>
      </c>
      <c r="M114" s="29"/>
    </row>
    <row r="115" spans="1:16" ht="18" thickBot="1" x14ac:dyDescent="0.25">
      <c r="A115" s="8">
        <v>84</v>
      </c>
      <c r="B115" s="13"/>
      <c r="C115" s="55"/>
      <c r="D115" s="13"/>
      <c r="E115" s="13"/>
      <c r="F115" s="13"/>
      <c r="G115" s="105"/>
      <c r="H115" s="105"/>
      <c r="I115" s="21"/>
      <c r="J115" s="28" t="str">
        <f t="shared" si="5"/>
        <v/>
      </c>
      <c r="K115" s="21"/>
      <c r="L115" s="28" t="str">
        <f t="shared" si="6"/>
        <v/>
      </c>
      <c r="M115" s="29"/>
    </row>
    <row r="116" spans="1:16" x14ac:dyDescent="0.2">
      <c r="A116" s="46"/>
      <c r="B116" s="46"/>
      <c r="C116" s="46"/>
      <c r="D116" s="46"/>
      <c r="E116" s="46"/>
      <c r="F116" s="46"/>
      <c r="G116" s="46"/>
      <c r="H116" s="46"/>
      <c r="I116" s="83"/>
      <c r="J116" s="49"/>
      <c r="K116" s="49"/>
      <c r="L116" s="83"/>
    </row>
    <row r="117" spans="1:16" x14ac:dyDescent="0.2">
      <c r="A117" s="1"/>
      <c r="D117" s="85"/>
      <c r="I117" s="43"/>
      <c r="L117" s="43"/>
      <c r="P117" s="43"/>
    </row>
  </sheetData>
  <mergeCells count="11">
    <mergeCell ref="I84:J84"/>
    <mergeCell ref="K84:L84"/>
    <mergeCell ref="I4:J4"/>
    <mergeCell ref="K4:L4"/>
    <mergeCell ref="I43:J43"/>
    <mergeCell ref="K43:L43"/>
    <mergeCell ref="C3:F3"/>
    <mergeCell ref="G3:I3"/>
    <mergeCell ref="D1:K1"/>
    <mergeCell ref="C2:F2"/>
    <mergeCell ref="A38:L38"/>
  </mergeCells>
  <phoneticPr fontId="2"/>
  <dataValidations xWindow="895" yWindow="505" count="10">
    <dataValidation imeMode="on" allowBlank="1" showInputMessage="1" showErrorMessage="1" sqref="P86:P115 P6:P32 P45:P74" xr:uid="{00000000-0002-0000-0100-000000000000}"/>
    <dataValidation imeMode="off" allowBlank="1" showInputMessage="1" showErrorMessage="1" sqref="O86:O115 O45:O74" xr:uid="{00000000-0002-0000-0100-000001000000}"/>
    <dataValidation type="textLength" allowBlank="1" showInputMessage="1" showErrorMessage="1" error="種別を入力してください" prompt="種目コード＆種別を入力_x000a_" sqref="M86:M115 M6:M32 M45:M74" xr:uid="{00000000-0002-0000-0100-000002000000}">
      <formula1>5</formula1>
      <formula2>5</formula2>
    </dataValidation>
    <dataValidation imeMode="halfAlpha" allowBlank="1" showInputMessage="1" showErrorMessage="1" sqref="E86:F115 E6:F32 E45:F74" xr:uid="{00000000-0002-0000-0100-000003000000}"/>
    <dataValidation type="textLength" imeMode="halfAlpha" allowBlank="1" showInputMessage="1" showErrorMessage="1" error="種別を入力してください" prompt="種目コード＆種別を入力_x000a_" sqref="K86:K115 K6:K32 K45:K74 I6:I32 I45:I74 I86:I115" xr:uid="{00000000-0002-0000-0100-000004000000}">
      <formula1>5</formula1>
      <formula2>5</formula2>
    </dataValidation>
    <dataValidation imeMode="halfKatakana" allowBlank="1" showInputMessage="1" showErrorMessage="1" sqref="D86:D115 D6:D32 D45:D74" xr:uid="{00000000-0002-0000-0100-000005000000}"/>
    <dataValidation type="textLength" imeMode="halfKatakana" allowBlank="1" showInputMessage="1" showErrorMessage="1" error="氏名は6文字以内でお願い致します" prompt="漢字以外は半角です" sqref="B86:B115 B6:B32 B45:B74" xr:uid="{00000000-0002-0000-0100-000006000000}">
      <formula1>2</formula1>
      <formula2>13</formula2>
    </dataValidation>
    <dataValidation imeMode="off" allowBlank="1" sqref="C75:C85 C35:C37 C33 C39:C44" xr:uid="{00000000-0002-0000-0100-000007000000}"/>
    <dataValidation imeMode="halfAlpha" allowBlank="1" sqref="C86:C115 C6:C32 C45:C74" xr:uid="{00000000-0002-0000-0100-000008000000}"/>
    <dataValidation imeMode="fullAlpha" allowBlank="1" showInputMessage="1" showErrorMessage="1" sqref="G86:H115 G6:H32 G45:H74" xr:uid="{00000000-0002-0000-0100-000009000000}"/>
  </dataValidations>
  <printOptions horizontalCentered="1" verticalCentered="1"/>
  <pageMargins left="0.70866141732283472" right="0.19685039370078741" top="0.15748031496062992" bottom="0.23" header="0.11811023622047245" footer="0.15748031496062992"/>
  <pageSetup paperSize="9" orientation="landscape" horizontalDpi="300" verticalDpi="300" r:id="rId1"/>
  <headerFooter alignWithMargins="0"/>
  <rowBreaks count="1" manualBreakCount="1">
    <brk id="80" max="16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05"/>
  <sheetViews>
    <sheetView view="pageBreakPreview" zoomScaleNormal="70" zoomScaleSheetLayoutView="100" workbookViewId="0">
      <selection activeCell="B39" sqref="B39"/>
    </sheetView>
  </sheetViews>
  <sheetFormatPr defaultRowHeight="17.25" x14ac:dyDescent="0.2"/>
  <cols>
    <col min="2" max="2" width="10.3984375" bestFit="1" customWidth="1"/>
    <col min="3" max="3" width="15.5" bestFit="1" customWidth="1"/>
    <col min="4" max="4" width="12.09765625" bestFit="1" customWidth="1"/>
    <col min="5" max="5" width="3.09765625" bestFit="1" customWidth="1"/>
    <col min="6" max="6" width="5.8984375" customWidth="1"/>
    <col min="7" max="7" width="7.3984375" bestFit="1" customWidth="1"/>
    <col min="8" max="8" width="11.8984375" customWidth="1"/>
    <col min="9" max="9" width="14.09765625" bestFit="1" customWidth="1"/>
    <col min="10" max="11" width="7.296875" customWidth="1"/>
  </cols>
  <sheetData>
    <row r="1" spans="1:11" x14ac:dyDescent="0.2">
      <c r="B1" t="s">
        <v>25</v>
      </c>
      <c r="C1" t="s">
        <v>26</v>
      </c>
      <c r="D1" t="s">
        <v>27</v>
      </c>
      <c r="E1" t="s">
        <v>28</v>
      </c>
      <c r="F1" t="s">
        <v>165</v>
      </c>
      <c r="G1" t="s">
        <v>157</v>
      </c>
      <c r="H1" t="s">
        <v>158</v>
      </c>
      <c r="I1" t="s">
        <v>159</v>
      </c>
      <c r="J1" s="184" t="s">
        <v>160</v>
      </c>
      <c r="K1" s="184"/>
    </row>
    <row r="2" spans="1:11" x14ac:dyDescent="0.2">
      <c r="A2">
        <v>1</v>
      </c>
      <c r="B2">
        <f>申込一覧表A!$C$2</f>
        <v>0</v>
      </c>
      <c r="C2">
        <f>申込一覧表A!$B$9</f>
        <v>0</v>
      </c>
      <c r="D2">
        <f>申込一覧表A!$D$9</f>
        <v>0</v>
      </c>
      <c r="E2">
        <f>申込一覧表A!$E$9</f>
        <v>0</v>
      </c>
      <c r="F2">
        <f>申込一覧表A!$C$9</f>
        <v>0</v>
      </c>
      <c r="G2">
        <f>申込一覧表A!$F$9</f>
        <v>0</v>
      </c>
      <c r="H2" t="str">
        <f>申込一覧表A!$J$9</f>
        <v/>
      </c>
      <c r="I2" t="str">
        <f>申込一覧表A!$L$9</f>
        <v/>
      </c>
      <c r="J2">
        <f>申込一覧表A!G9</f>
        <v>0</v>
      </c>
      <c r="K2">
        <f>申込一覧表A!H9</f>
        <v>0</v>
      </c>
    </row>
    <row r="3" spans="1:11" x14ac:dyDescent="0.2">
      <c r="A3">
        <v>2</v>
      </c>
      <c r="B3">
        <f>申込一覧表A!$C$2</f>
        <v>0</v>
      </c>
      <c r="C3">
        <f>申込一覧表A!B10</f>
        <v>0</v>
      </c>
      <c r="D3">
        <f>申込一覧表A!D10</f>
        <v>0</v>
      </c>
      <c r="E3">
        <f>申込一覧表A!E10</f>
        <v>0</v>
      </c>
      <c r="F3">
        <f>申込一覧表A!C10</f>
        <v>0</v>
      </c>
      <c r="G3">
        <f>申込一覧表A!F10</f>
        <v>0</v>
      </c>
      <c r="H3" t="str">
        <f>申込一覧表A!J10</f>
        <v/>
      </c>
      <c r="I3" t="str">
        <f>申込一覧表A!L10</f>
        <v/>
      </c>
      <c r="J3">
        <f>申込一覧表A!G10</f>
        <v>0</v>
      </c>
      <c r="K3">
        <f>申込一覧表A!H10</f>
        <v>0</v>
      </c>
    </row>
    <row r="4" spans="1:11" x14ac:dyDescent="0.2">
      <c r="A4">
        <v>3</v>
      </c>
      <c r="B4">
        <f>申込一覧表A!$C$2</f>
        <v>0</v>
      </c>
      <c r="C4">
        <f>申込一覧表A!B11</f>
        <v>0</v>
      </c>
      <c r="D4">
        <f>申込一覧表A!D11</f>
        <v>0</v>
      </c>
      <c r="E4">
        <f>申込一覧表A!E11</f>
        <v>0</v>
      </c>
      <c r="F4">
        <f>申込一覧表A!C11</f>
        <v>0</v>
      </c>
      <c r="G4">
        <f>申込一覧表A!F11</f>
        <v>0</v>
      </c>
      <c r="H4" t="str">
        <f>申込一覧表A!J11</f>
        <v/>
      </c>
      <c r="I4" t="str">
        <f>申込一覧表A!L11</f>
        <v/>
      </c>
      <c r="J4">
        <f>申込一覧表A!G11</f>
        <v>0</v>
      </c>
      <c r="K4">
        <f>申込一覧表A!H11</f>
        <v>0</v>
      </c>
    </row>
    <row r="5" spans="1:11" x14ac:dyDescent="0.2">
      <c r="A5">
        <v>4</v>
      </c>
      <c r="B5">
        <f>申込一覧表A!$C$2</f>
        <v>0</v>
      </c>
      <c r="C5">
        <f>申込一覧表A!B12</f>
        <v>0</v>
      </c>
      <c r="D5">
        <f>申込一覧表A!D12</f>
        <v>0</v>
      </c>
      <c r="E5">
        <f>申込一覧表A!E12</f>
        <v>0</v>
      </c>
      <c r="F5">
        <f>申込一覧表A!C12</f>
        <v>0</v>
      </c>
      <c r="G5">
        <f>申込一覧表A!F12</f>
        <v>0</v>
      </c>
      <c r="H5" t="str">
        <f>申込一覧表A!J12</f>
        <v/>
      </c>
      <c r="I5" t="str">
        <f>申込一覧表A!L12</f>
        <v/>
      </c>
      <c r="J5">
        <f>申込一覧表A!G12</f>
        <v>0</v>
      </c>
      <c r="K5">
        <f>申込一覧表A!H12</f>
        <v>0</v>
      </c>
    </row>
    <row r="6" spans="1:11" x14ac:dyDescent="0.2">
      <c r="A6">
        <v>5</v>
      </c>
      <c r="B6">
        <f>申込一覧表A!$C$2</f>
        <v>0</v>
      </c>
      <c r="C6">
        <f>申込一覧表A!B13</f>
        <v>0</v>
      </c>
      <c r="D6">
        <f>申込一覧表A!D13</f>
        <v>0</v>
      </c>
      <c r="E6">
        <f>申込一覧表A!E13</f>
        <v>0</v>
      </c>
      <c r="F6">
        <f>申込一覧表A!C13</f>
        <v>0</v>
      </c>
      <c r="G6">
        <f>申込一覧表A!F13</f>
        <v>0</v>
      </c>
      <c r="H6" t="str">
        <f>申込一覧表A!J13</f>
        <v/>
      </c>
      <c r="I6" t="str">
        <f>申込一覧表A!L13</f>
        <v/>
      </c>
      <c r="J6">
        <f>申込一覧表A!G13</f>
        <v>0</v>
      </c>
      <c r="K6">
        <f>申込一覧表A!H13</f>
        <v>0</v>
      </c>
    </row>
    <row r="7" spans="1:11" x14ac:dyDescent="0.2">
      <c r="A7">
        <v>6</v>
      </c>
      <c r="B7">
        <f>申込一覧表A!$C$2</f>
        <v>0</v>
      </c>
      <c r="C7">
        <f>申込一覧表A!B14</f>
        <v>0</v>
      </c>
      <c r="D7">
        <f>申込一覧表A!D14</f>
        <v>0</v>
      </c>
      <c r="E7">
        <f>申込一覧表A!E14</f>
        <v>0</v>
      </c>
      <c r="F7">
        <f>申込一覧表A!C14</f>
        <v>0</v>
      </c>
      <c r="G7">
        <f>申込一覧表A!F14</f>
        <v>0</v>
      </c>
      <c r="H7" t="str">
        <f>申込一覧表A!J14</f>
        <v/>
      </c>
      <c r="I7" t="str">
        <f>申込一覧表A!L14</f>
        <v/>
      </c>
      <c r="J7">
        <f>申込一覧表A!G14</f>
        <v>0</v>
      </c>
      <c r="K7">
        <f>申込一覧表A!H14</f>
        <v>0</v>
      </c>
    </row>
    <row r="8" spans="1:11" x14ac:dyDescent="0.2">
      <c r="A8">
        <v>7</v>
      </c>
      <c r="B8">
        <f>申込一覧表A!$C$2</f>
        <v>0</v>
      </c>
      <c r="C8">
        <f>申込一覧表A!B15</f>
        <v>0</v>
      </c>
      <c r="D8">
        <f>申込一覧表A!D15</f>
        <v>0</v>
      </c>
      <c r="E8">
        <f>申込一覧表A!E15</f>
        <v>0</v>
      </c>
      <c r="F8">
        <f>申込一覧表A!C15</f>
        <v>0</v>
      </c>
      <c r="G8">
        <f>申込一覧表A!F15</f>
        <v>0</v>
      </c>
      <c r="H8" t="str">
        <f>申込一覧表A!J15</f>
        <v/>
      </c>
      <c r="I8" t="str">
        <f>申込一覧表A!L15</f>
        <v/>
      </c>
      <c r="J8">
        <f>申込一覧表A!G15</f>
        <v>0</v>
      </c>
      <c r="K8">
        <f>申込一覧表A!H15</f>
        <v>0</v>
      </c>
    </row>
    <row r="9" spans="1:11" x14ac:dyDescent="0.2">
      <c r="A9">
        <v>8</v>
      </c>
      <c r="B9">
        <f>申込一覧表A!$C$2</f>
        <v>0</v>
      </c>
      <c r="C9">
        <f>申込一覧表A!B16</f>
        <v>0</v>
      </c>
      <c r="D9">
        <f>申込一覧表A!D16</f>
        <v>0</v>
      </c>
      <c r="E9">
        <f>申込一覧表A!E16</f>
        <v>0</v>
      </c>
      <c r="F9">
        <f>申込一覧表A!C16</f>
        <v>0</v>
      </c>
      <c r="G9">
        <f>申込一覧表A!F16</f>
        <v>0</v>
      </c>
      <c r="H9" t="str">
        <f>申込一覧表A!J16</f>
        <v/>
      </c>
      <c r="I9" t="str">
        <f>申込一覧表A!L16</f>
        <v/>
      </c>
      <c r="J9">
        <f>申込一覧表A!G16</f>
        <v>0</v>
      </c>
      <c r="K9">
        <f>申込一覧表A!H16</f>
        <v>0</v>
      </c>
    </row>
    <row r="10" spans="1:11" x14ac:dyDescent="0.2">
      <c r="A10">
        <v>9</v>
      </c>
      <c r="B10">
        <f>申込一覧表A!$C$2</f>
        <v>0</v>
      </c>
      <c r="C10">
        <f>申込一覧表A!B17</f>
        <v>0</v>
      </c>
      <c r="D10">
        <f>申込一覧表A!D17</f>
        <v>0</v>
      </c>
      <c r="E10">
        <f>申込一覧表A!E17</f>
        <v>0</v>
      </c>
      <c r="F10">
        <f>申込一覧表A!C17</f>
        <v>0</v>
      </c>
      <c r="G10">
        <f>申込一覧表A!F17</f>
        <v>0</v>
      </c>
      <c r="H10" t="str">
        <f>申込一覧表A!J17</f>
        <v/>
      </c>
      <c r="I10" t="str">
        <f>申込一覧表A!L17</f>
        <v/>
      </c>
      <c r="J10">
        <f>申込一覧表A!G17</f>
        <v>0</v>
      </c>
      <c r="K10">
        <f>申込一覧表A!H17</f>
        <v>0</v>
      </c>
    </row>
    <row r="11" spans="1:11" x14ac:dyDescent="0.2">
      <c r="A11">
        <v>10</v>
      </c>
      <c r="B11">
        <f>申込一覧表A!$C$2</f>
        <v>0</v>
      </c>
      <c r="C11">
        <f>申込一覧表A!B18</f>
        <v>0</v>
      </c>
      <c r="D11">
        <f>申込一覧表A!D18</f>
        <v>0</v>
      </c>
      <c r="E11">
        <f>申込一覧表A!E18</f>
        <v>0</v>
      </c>
      <c r="F11">
        <f>申込一覧表A!C18</f>
        <v>0</v>
      </c>
      <c r="G11">
        <f>申込一覧表A!F18</f>
        <v>0</v>
      </c>
      <c r="H11" t="str">
        <f>申込一覧表A!J18</f>
        <v/>
      </c>
      <c r="I11" t="str">
        <f>申込一覧表A!L18</f>
        <v/>
      </c>
      <c r="J11">
        <f>申込一覧表A!G18</f>
        <v>0</v>
      </c>
      <c r="K11">
        <f>申込一覧表A!H18</f>
        <v>0</v>
      </c>
    </row>
    <row r="12" spans="1:11" x14ac:dyDescent="0.2">
      <c r="A12">
        <v>11</v>
      </c>
      <c r="B12">
        <f>申込一覧表A!$C$2</f>
        <v>0</v>
      </c>
      <c r="C12">
        <f>申込一覧表A!B19</f>
        <v>0</v>
      </c>
      <c r="D12">
        <f>申込一覧表A!D19</f>
        <v>0</v>
      </c>
      <c r="E12">
        <f>申込一覧表A!E19</f>
        <v>0</v>
      </c>
      <c r="F12">
        <f>申込一覧表A!C19</f>
        <v>0</v>
      </c>
      <c r="G12">
        <f>申込一覧表A!F19</f>
        <v>0</v>
      </c>
      <c r="H12" t="str">
        <f>申込一覧表A!J19</f>
        <v/>
      </c>
      <c r="I12" t="str">
        <f>申込一覧表A!L19</f>
        <v/>
      </c>
      <c r="J12">
        <f>申込一覧表A!G19</f>
        <v>0</v>
      </c>
      <c r="K12">
        <f>申込一覧表A!H19</f>
        <v>0</v>
      </c>
    </row>
    <row r="13" spans="1:11" x14ac:dyDescent="0.2">
      <c r="A13">
        <v>12</v>
      </c>
      <c r="B13">
        <f>申込一覧表A!$C$2</f>
        <v>0</v>
      </c>
      <c r="C13">
        <f>申込一覧表A!B20</f>
        <v>0</v>
      </c>
      <c r="D13">
        <f>申込一覧表A!D20</f>
        <v>0</v>
      </c>
      <c r="E13">
        <f>申込一覧表A!E20</f>
        <v>0</v>
      </c>
      <c r="F13">
        <f>申込一覧表A!C20</f>
        <v>0</v>
      </c>
      <c r="G13">
        <f>申込一覧表A!F20</f>
        <v>0</v>
      </c>
      <c r="H13" t="str">
        <f>申込一覧表A!J20</f>
        <v/>
      </c>
      <c r="I13" t="str">
        <f>申込一覧表A!L20</f>
        <v/>
      </c>
      <c r="J13">
        <f>申込一覧表A!G20</f>
        <v>0</v>
      </c>
      <c r="K13">
        <f>申込一覧表A!H20</f>
        <v>0</v>
      </c>
    </row>
    <row r="14" spans="1:11" x14ac:dyDescent="0.2">
      <c r="A14">
        <v>13</v>
      </c>
      <c r="B14">
        <f>申込一覧表A!$C$2</f>
        <v>0</v>
      </c>
      <c r="C14">
        <f>申込一覧表A!B21</f>
        <v>0</v>
      </c>
      <c r="D14">
        <f>申込一覧表A!D21</f>
        <v>0</v>
      </c>
      <c r="E14">
        <f>申込一覧表A!E21</f>
        <v>0</v>
      </c>
      <c r="F14">
        <f>申込一覧表A!C21</f>
        <v>0</v>
      </c>
      <c r="G14">
        <f>申込一覧表A!F21</f>
        <v>0</v>
      </c>
      <c r="H14" t="str">
        <f>申込一覧表A!J21</f>
        <v/>
      </c>
      <c r="I14" t="str">
        <f>申込一覧表A!L21</f>
        <v/>
      </c>
      <c r="J14">
        <f>申込一覧表A!G21</f>
        <v>0</v>
      </c>
      <c r="K14">
        <f>申込一覧表A!H21</f>
        <v>0</v>
      </c>
    </row>
    <row r="15" spans="1:11" x14ac:dyDescent="0.2">
      <c r="A15">
        <v>14</v>
      </c>
      <c r="B15">
        <f>申込一覧表A!$C$2</f>
        <v>0</v>
      </c>
      <c r="C15">
        <f>申込一覧表A!B22</f>
        <v>0</v>
      </c>
      <c r="D15">
        <f>申込一覧表A!D22</f>
        <v>0</v>
      </c>
      <c r="E15">
        <f>申込一覧表A!E22</f>
        <v>0</v>
      </c>
      <c r="F15">
        <f>申込一覧表A!C22</f>
        <v>0</v>
      </c>
      <c r="G15">
        <f>申込一覧表A!F22</f>
        <v>0</v>
      </c>
      <c r="H15" t="str">
        <f>申込一覧表A!J22</f>
        <v/>
      </c>
      <c r="I15" t="str">
        <f>申込一覧表A!L22</f>
        <v/>
      </c>
      <c r="J15">
        <f>申込一覧表A!G22</f>
        <v>0</v>
      </c>
      <c r="K15">
        <f>申込一覧表A!H22</f>
        <v>0</v>
      </c>
    </row>
    <row r="16" spans="1:11" x14ac:dyDescent="0.2">
      <c r="A16">
        <v>15</v>
      </c>
      <c r="B16">
        <f>申込一覧表A!$C$2</f>
        <v>0</v>
      </c>
      <c r="C16">
        <f>申込一覧表A!B23</f>
        <v>0</v>
      </c>
      <c r="D16">
        <f>申込一覧表A!D23</f>
        <v>0</v>
      </c>
      <c r="E16">
        <f>申込一覧表A!E23</f>
        <v>0</v>
      </c>
      <c r="F16">
        <f>申込一覧表A!C23</f>
        <v>0</v>
      </c>
      <c r="G16">
        <f>申込一覧表A!F23</f>
        <v>0</v>
      </c>
      <c r="H16" t="str">
        <f>申込一覧表A!J23</f>
        <v/>
      </c>
      <c r="I16" t="str">
        <f>申込一覧表A!L23</f>
        <v/>
      </c>
      <c r="J16">
        <f>申込一覧表A!G23</f>
        <v>0</v>
      </c>
      <c r="K16">
        <f>申込一覧表A!H23</f>
        <v>0</v>
      </c>
    </row>
    <row r="17" spans="1:11" x14ac:dyDescent="0.2">
      <c r="A17">
        <v>16</v>
      </c>
      <c r="B17">
        <f>申込一覧表A!$C$2</f>
        <v>0</v>
      </c>
      <c r="C17">
        <f>申込一覧表A!B24</f>
        <v>0</v>
      </c>
      <c r="D17">
        <f>申込一覧表A!D24</f>
        <v>0</v>
      </c>
      <c r="E17">
        <f>申込一覧表A!E24</f>
        <v>0</v>
      </c>
      <c r="F17">
        <f>申込一覧表A!C24</f>
        <v>0</v>
      </c>
      <c r="G17">
        <f>申込一覧表A!F24</f>
        <v>0</v>
      </c>
      <c r="H17" t="str">
        <f>申込一覧表A!J24</f>
        <v/>
      </c>
      <c r="I17" t="str">
        <f>申込一覧表A!L24</f>
        <v/>
      </c>
      <c r="J17">
        <f>申込一覧表A!G24</f>
        <v>0</v>
      </c>
      <c r="K17">
        <f>申込一覧表A!H24</f>
        <v>0</v>
      </c>
    </row>
    <row r="18" spans="1:11" x14ac:dyDescent="0.2">
      <c r="A18">
        <v>17</v>
      </c>
      <c r="B18">
        <f>申込一覧表A!$C$2</f>
        <v>0</v>
      </c>
      <c r="C18">
        <f>申込一覧表A!B25</f>
        <v>0</v>
      </c>
      <c r="D18">
        <f>申込一覧表A!D25</f>
        <v>0</v>
      </c>
      <c r="E18">
        <f>申込一覧表A!E25</f>
        <v>0</v>
      </c>
      <c r="F18">
        <f>申込一覧表A!C25</f>
        <v>0</v>
      </c>
      <c r="G18">
        <f>申込一覧表A!F25</f>
        <v>0</v>
      </c>
      <c r="H18" t="str">
        <f>申込一覧表A!J25</f>
        <v/>
      </c>
      <c r="I18" t="str">
        <f>申込一覧表A!L25</f>
        <v/>
      </c>
      <c r="J18">
        <f>申込一覧表A!G25</f>
        <v>0</v>
      </c>
      <c r="K18">
        <f>申込一覧表A!H25</f>
        <v>0</v>
      </c>
    </row>
    <row r="19" spans="1:11" x14ac:dyDescent="0.2">
      <c r="A19">
        <v>18</v>
      </c>
      <c r="B19">
        <f>申込一覧表A!$C$2</f>
        <v>0</v>
      </c>
      <c r="C19">
        <f>申込一覧表A!B26</f>
        <v>0</v>
      </c>
      <c r="D19">
        <f>申込一覧表A!D26</f>
        <v>0</v>
      </c>
      <c r="E19">
        <f>申込一覧表A!E26</f>
        <v>0</v>
      </c>
      <c r="F19">
        <f>申込一覧表A!C26</f>
        <v>0</v>
      </c>
      <c r="G19">
        <f>申込一覧表A!F26</f>
        <v>0</v>
      </c>
      <c r="H19" t="str">
        <f>申込一覧表A!J26</f>
        <v/>
      </c>
      <c r="I19" t="str">
        <f>申込一覧表A!L26</f>
        <v/>
      </c>
      <c r="J19">
        <f>申込一覧表A!G26</f>
        <v>0</v>
      </c>
      <c r="K19">
        <f>申込一覧表A!H26</f>
        <v>0</v>
      </c>
    </row>
    <row r="20" spans="1:11" x14ac:dyDescent="0.2">
      <c r="A20">
        <v>19</v>
      </c>
      <c r="B20">
        <f>申込一覧表A!$C$2</f>
        <v>0</v>
      </c>
      <c r="C20">
        <f>申込一覧表A!B27</f>
        <v>0</v>
      </c>
      <c r="D20">
        <f>申込一覧表A!D27</f>
        <v>0</v>
      </c>
      <c r="E20">
        <f>申込一覧表A!E27</f>
        <v>0</v>
      </c>
      <c r="F20">
        <f>申込一覧表A!C27</f>
        <v>0</v>
      </c>
      <c r="G20">
        <f>申込一覧表A!F27</f>
        <v>0</v>
      </c>
      <c r="H20" t="str">
        <f>申込一覧表A!J27</f>
        <v/>
      </c>
      <c r="I20" t="str">
        <f>申込一覧表A!L27</f>
        <v/>
      </c>
      <c r="J20">
        <f>申込一覧表A!G27</f>
        <v>0</v>
      </c>
      <c r="K20">
        <f>申込一覧表A!H27</f>
        <v>0</v>
      </c>
    </row>
    <row r="21" spans="1:11" x14ac:dyDescent="0.2">
      <c r="A21">
        <v>20</v>
      </c>
      <c r="B21">
        <f>申込一覧表A!$C$2</f>
        <v>0</v>
      </c>
      <c r="C21">
        <f>申込一覧表A!B28</f>
        <v>0</v>
      </c>
      <c r="D21">
        <f>申込一覧表A!D28</f>
        <v>0</v>
      </c>
      <c r="E21">
        <f>申込一覧表A!E28</f>
        <v>0</v>
      </c>
      <c r="F21">
        <f>申込一覧表A!C28</f>
        <v>0</v>
      </c>
      <c r="G21">
        <f>申込一覧表A!F28</f>
        <v>0</v>
      </c>
      <c r="H21" t="str">
        <f>申込一覧表A!J28</f>
        <v/>
      </c>
      <c r="I21" t="str">
        <f>申込一覧表A!L28</f>
        <v/>
      </c>
      <c r="J21">
        <f>申込一覧表A!G28</f>
        <v>0</v>
      </c>
      <c r="K21">
        <f>申込一覧表A!H28</f>
        <v>0</v>
      </c>
    </row>
    <row r="22" spans="1:11" x14ac:dyDescent="0.2">
      <c r="A22">
        <v>21</v>
      </c>
      <c r="B22">
        <f>申込一覧表A!$C$2</f>
        <v>0</v>
      </c>
      <c r="C22">
        <f>申込一覧表A!B29</f>
        <v>0</v>
      </c>
      <c r="D22">
        <f>申込一覧表A!D29</f>
        <v>0</v>
      </c>
      <c r="E22">
        <f>申込一覧表A!E29</f>
        <v>0</v>
      </c>
      <c r="F22">
        <f>申込一覧表A!C29</f>
        <v>0</v>
      </c>
      <c r="G22">
        <f>申込一覧表A!F29</f>
        <v>0</v>
      </c>
      <c r="H22" t="str">
        <f>申込一覧表A!J29</f>
        <v/>
      </c>
      <c r="I22" t="str">
        <f>申込一覧表A!L29</f>
        <v/>
      </c>
      <c r="J22">
        <f>申込一覧表A!G29</f>
        <v>0</v>
      </c>
      <c r="K22">
        <f>申込一覧表A!H29</f>
        <v>0</v>
      </c>
    </row>
    <row r="23" spans="1:11" x14ac:dyDescent="0.2">
      <c r="A23">
        <v>22</v>
      </c>
      <c r="B23">
        <f>申込一覧表A!$C$2</f>
        <v>0</v>
      </c>
      <c r="C23">
        <f>申込一覧表A!B30</f>
        <v>0</v>
      </c>
      <c r="D23">
        <f>申込一覧表A!D30</f>
        <v>0</v>
      </c>
      <c r="E23">
        <f>申込一覧表A!E30</f>
        <v>0</v>
      </c>
      <c r="F23">
        <f>申込一覧表A!C30</f>
        <v>0</v>
      </c>
      <c r="G23">
        <f>申込一覧表A!F30</f>
        <v>0</v>
      </c>
      <c r="H23" t="str">
        <f>申込一覧表A!J30</f>
        <v/>
      </c>
      <c r="I23" t="str">
        <f>申込一覧表A!L30</f>
        <v/>
      </c>
      <c r="J23">
        <f>申込一覧表A!G30</f>
        <v>0</v>
      </c>
      <c r="K23">
        <f>申込一覧表A!H30</f>
        <v>0</v>
      </c>
    </row>
    <row r="24" spans="1:11" x14ac:dyDescent="0.2">
      <c r="A24">
        <v>23</v>
      </c>
      <c r="B24">
        <f>申込一覧表A!$C$2</f>
        <v>0</v>
      </c>
      <c r="C24">
        <f>申込一覧表A!B31</f>
        <v>0</v>
      </c>
      <c r="D24">
        <f>申込一覧表A!D31</f>
        <v>0</v>
      </c>
      <c r="E24">
        <f>申込一覧表A!E31</f>
        <v>0</v>
      </c>
      <c r="F24">
        <f>申込一覧表A!C31</f>
        <v>0</v>
      </c>
      <c r="G24">
        <f>申込一覧表A!F31</f>
        <v>0</v>
      </c>
      <c r="H24" t="str">
        <f>申込一覧表A!J31</f>
        <v/>
      </c>
      <c r="I24" t="str">
        <f>申込一覧表A!L31</f>
        <v/>
      </c>
      <c r="J24">
        <f>申込一覧表A!G31</f>
        <v>0</v>
      </c>
      <c r="K24">
        <f>申込一覧表A!H31</f>
        <v>0</v>
      </c>
    </row>
    <row r="25" spans="1:11" x14ac:dyDescent="0.2">
      <c r="A25">
        <v>24</v>
      </c>
      <c r="B25">
        <f>申込一覧表A!$C$2</f>
        <v>0</v>
      </c>
      <c r="C25" s="51">
        <f>申込一覧表A!B32</f>
        <v>0</v>
      </c>
      <c r="D25" s="51">
        <f>申込一覧表A!D32</f>
        <v>0</v>
      </c>
      <c r="E25" s="51">
        <f>申込一覧表A!E32</f>
        <v>0</v>
      </c>
      <c r="F25">
        <f>申込一覧表A!C32</f>
        <v>0</v>
      </c>
      <c r="G25">
        <f>申込一覧表A!F32</f>
        <v>0</v>
      </c>
      <c r="H25" s="51" t="str">
        <f>申込一覧表A!J32</f>
        <v/>
      </c>
      <c r="I25" s="51" t="str">
        <f>申込一覧表A!L32</f>
        <v/>
      </c>
      <c r="J25" s="51">
        <f>申込一覧表A!G32</f>
        <v>0</v>
      </c>
      <c r="K25" s="51">
        <f>申込一覧表A!H32</f>
        <v>0</v>
      </c>
    </row>
    <row r="26" spans="1:11" x14ac:dyDescent="0.2">
      <c r="A26">
        <v>25</v>
      </c>
      <c r="B26">
        <f>申込一覧表A!$C$2</f>
        <v>0</v>
      </c>
      <c r="C26" s="59">
        <f>申込一覧表A!B45</f>
        <v>0</v>
      </c>
      <c r="D26" s="59">
        <f>申込一覧表A!D45</f>
        <v>0</v>
      </c>
      <c r="E26" s="59">
        <f>申込一覧表A!E45</f>
        <v>0</v>
      </c>
      <c r="F26">
        <f>申込一覧表A!C45</f>
        <v>0</v>
      </c>
      <c r="G26" s="59">
        <f>申込一覧表A!F45</f>
        <v>0</v>
      </c>
      <c r="H26" s="59" t="str">
        <f>申込一覧表A!J45</f>
        <v/>
      </c>
      <c r="I26" s="59" t="str">
        <f>申込一覧表A!L45</f>
        <v/>
      </c>
      <c r="J26" s="59">
        <f>申込一覧表A!G45</f>
        <v>0</v>
      </c>
      <c r="K26" s="59">
        <f>申込一覧表A!H45</f>
        <v>0</v>
      </c>
    </row>
    <row r="27" spans="1:11" x14ac:dyDescent="0.2">
      <c r="A27">
        <v>26</v>
      </c>
      <c r="B27">
        <f>申込一覧表A!$C$2</f>
        <v>0</v>
      </c>
      <c r="C27">
        <f>申込一覧表A!B46</f>
        <v>0</v>
      </c>
      <c r="D27">
        <f>申込一覧表A!D46</f>
        <v>0</v>
      </c>
      <c r="E27">
        <f>申込一覧表A!E46</f>
        <v>0</v>
      </c>
      <c r="F27">
        <f>申込一覧表A!C46</f>
        <v>0</v>
      </c>
      <c r="G27">
        <f>申込一覧表A!F46</f>
        <v>0</v>
      </c>
      <c r="H27" t="str">
        <f>申込一覧表A!J46</f>
        <v/>
      </c>
      <c r="I27" t="str">
        <f>申込一覧表A!L46</f>
        <v/>
      </c>
      <c r="J27">
        <f>申込一覧表A!G46</f>
        <v>0</v>
      </c>
      <c r="K27">
        <f>申込一覧表A!H46</f>
        <v>0</v>
      </c>
    </row>
    <row r="28" spans="1:11" x14ac:dyDescent="0.2">
      <c r="A28">
        <v>27</v>
      </c>
      <c r="B28">
        <f>申込一覧表A!$C$2</f>
        <v>0</v>
      </c>
      <c r="C28">
        <f>申込一覧表A!B47</f>
        <v>0</v>
      </c>
      <c r="D28">
        <f>申込一覧表A!D47</f>
        <v>0</v>
      </c>
      <c r="E28">
        <f>申込一覧表A!E47</f>
        <v>0</v>
      </c>
      <c r="F28">
        <f>申込一覧表A!C47</f>
        <v>0</v>
      </c>
      <c r="G28">
        <f>申込一覧表A!F47</f>
        <v>0</v>
      </c>
      <c r="H28">
        <f>申込一覧表A!J47</f>
        <v>0</v>
      </c>
      <c r="I28">
        <f>申込一覧表A!L47</f>
        <v>0</v>
      </c>
      <c r="J28">
        <f>申込一覧表A!G47</f>
        <v>0</v>
      </c>
      <c r="K28">
        <f>申込一覧表A!H47</f>
        <v>0</v>
      </c>
    </row>
    <row r="29" spans="1:11" x14ac:dyDescent="0.2">
      <c r="A29">
        <v>28</v>
      </c>
      <c r="B29">
        <f>申込一覧表A!$C$2</f>
        <v>0</v>
      </c>
      <c r="C29">
        <f>申込一覧表A!B48</f>
        <v>0</v>
      </c>
      <c r="D29">
        <f>申込一覧表A!D48</f>
        <v>0</v>
      </c>
      <c r="E29">
        <f>申込一覧表A!E48</f>
        <v>0</v>
      </c>
      <c r="F29">
        <f>申込一覧表A!C48</f>
        <v>0</v>
      </c>
      <c r="G29">
        <f>申込一覧表A!F48</f>
        <v>0</v>
      </c>
      <c r="H29" t="str">
        <f>申込一覧表A!J48</f>
        <v/>
      </c>
      <c r="I29" t="str">
        <f>申込一覧表A!L48</f>
        <v/>
      </c>
      <c r="J29">
        <f>申込一覧表A!G48</f>
        <v>0</v>
      </c>
      <c r="K29">
        <f>申込一覧表A!H48</f>
        <v>0</v>
      </c>
    </row>
    <row r="30" spans="1:11" x14ac:dyDescent="0.2">
      <c r="A30">
        <v>29</v>
      </c>
      <c r="B30">
        <f>申込一覧表A!$C$2</f>
        <v>0</v>
      </c>
      <c r="C30">
        <f>申込一覧表A!B49</f>
        <v>0</v>
      </c>
      <c r="D30">
        <f>申込一覧表A!D49</f>
        <v>0</v>
      </c>
      <c r="E30">
        <f>申込一覧表A!E49</f>
        <v>0</v>
      </c>
      <c r="F30">
        <f>申込一覧表A!C49</f>
        <v>0</v>
      </c>
      <c r="G30">
        <f>申込一覧表A!F49</f>
        <v>0</v>
      </c>
      <c r="H30" t="str">
        <f>申込一覧表A!J49</f>
        <v/>
      </c>
      <c r="I30" t="str">
        <f>申込一覧表A!L49</f>
        <v/>
      </c>
      <c r="J30">
        <f>申込一覧表A!G49</f>
        <v>0</v>
      </c>
      <c r="K30">
        <f>申込一覧表A!H49</f>
        <v>0</v>
      </c>
    </row>
    <row r="31" spans="1:11" x14ac:dyDescent="0.2">
      <c r="A31">
        <v>30</v>
      </c>
      <c r="B31">
        <f>申込一覧表A!$C$2</f>
        <v>0</v>
      </c>
      <c r="C31">
        <f>申込一覧表A!B50</f>
        <v>0</v>
      </c>
      <c r="D31">
        <f>申込一覧表A!D50</f>
        <v>0</v>
      </c>
      <c r="E31">
        <f>申込一覧表A!E50</f>
        <v>0</v>
      </c>
      <c r="F31">
        <f>申込一覧表A!C50</f>
        <v>0</v>
      </c>
      <c r="G31">
        <f>申込一覧表A!F50</f>
        <v>0</v>
      </c>
      <c r="H31" t="str">
        <f>申込一覧表A!J50</f>
        <v/>
      </c>
      <c r="I31" t="str">
        <f>申込一覧表A!L50</f>
        <v/>
      </c>
      <c r="J31">
        <f>申込一覧表A!G50</f>
        <v>0</v>
      </c>
      <c r="K31">
        <f>申込一覧表A!H50</f>
        <v>0</v>
      </c>
    </row>
    <row r="32" spans="1:11" x14ac:dyDescent="0.2">
      <c r="A32">
        <v>31</v>
      </c>
      <c r="B32">
        <f>申込一覧表A!$C$2</f>
        <v>0</v>
      </c>
      <c r="C32">
        <f>申込一覧表A!B51</f>
        <v>0</v>
      </c>
      <c r="D32">
        <f>申込一覧表A!D51</f>
        <v>0</v>
      </c>
      <c r="E32">
        <f>申込一覧表A!E51</f>
        <v>0</v>
      </c>
      <c r="F32">
        <f>申込一覧表A!C51</f>
        <v>0</v>
      </c>
      <c r="G32">
        <f>申込一覧表A!F51</f>
        <v>0</v>
      </c>
      <c r="H32" t="str">
        <f>申込一覧表A!J51</f>
        <v/>
      </c>
      <c r="I32" t="str">
        <f>申込一覧表A!L51</f>
        <v/>
      </c>
      <c r="J32">
        <f>申込一覧表A!G51</f>
        <v>0</v>
      </c>
      <c r="K32">
        <f>申込一覧表A!H51</f>
        <v>0</v>
      </c>
    </row>
    <row r="33" spans="1:11" x14ac:dyDescent="0.2">
      <c r="A33">
        <v>32</v>
      </c>
      <c r="B33">
        <f>申込一覧表A!$C$2</f>
        <v>0</v>
      </c>
      <c r="C33">
        <f>申込一覧表A!B52</f>
        <v>0</v>
      </c>
      <c r="D33">
        <f>申込一覧表A!D52</f>
        <v>0</v>
      </c>
      <c r="E33">
        <f>申込一覧表A!E52</f>
        <v>0</v>
      </c>
      <c r="F33">
        <f>申込一覧表A!C52</f>
        <v>0</v>
      </c>
      <c r="G33">
        <f>申込一覧表A!F52</f>
        <v>0</v>
      </c>
      <c r="H33" t="str">
        <f>申込一覧表A!J52</f>
        <v/>
      </c>
      <c r="I33" t="str">
        <f>申込一覧表A!L52</f>
        <v/>
      </c>
      <c r="J33">
        <f>申込一覧表A!G52</f>
        <v>0</v>
      </c>
      <c r="K33">
        <f>申込一覧表A!H52</f>
        <v>0</v>
      </c>
    </row>
    <row r="34" spans="1:11" x14ac:dyDescent="0.2">
      <c r="A34">
        <v>33</v>
      </c>
      <c r="B34">
        <f>申込一覧表A!$C$2</f>
        <v>0</v>
      </c>
      <c r="C34">
        <f>申込一覧表A!B53</f>
        <v>0</v>
      </c>
      <c r="D34">
        <f>申込一覧表A!D53</f>
        <v>0</v>
      </c>
      <c r="E34">
        <f>申込一覧表A!E53</f>
        <v>0</v>
      </c>
      <c r="F34">
        <f>申込一覧表A!C53</f>
        <v>0</v>
      </c>
      <c r="G34">
        <f>申込一覧表A!F53</f>
        <v>0</v>
      </c>
      <c r="H34" t="str">
        <f>申込一覧表A!J53</f>
        <v/>
      </c>
      <c r="I34" t="str">
        <f>申込一覧表A!L53</f>
        <v/>
      </c>
      <c r="J34">
        <f>申込一覧表A!G53</f>
        <v>0</v>
      </c>
      <c r="K34">
        <f>申込一覧表A!H53</f>
        <v>0</v>
      </c>
    </row>
    <row r="35" spans="1:11" x14ac:dyDescent="0.2">
      <c r="A35">
        <v>34</v>
      </c>
      <c r="B35">
        <f>申込一覧表A!$C$2</f>
        <v>0</v>
      </c>
      <c r="C35">
        <f>申込一覧表A!B54</f>
        <v>0</v>
      </c>
      <c r="D35">
        <f>申込一覧表A!D54</f>
        <v>0</v>
      </c>
      <c r="E35">
        <f>申込一覧表A!E54</f>
        <v>0</v>
      </c>
      <c r="F35">
        <f>申込一覧表A!C54</f>
        <v>0</v>
      </c>
      <c r="G35">
        <f>申込一覧表A!F54</f>
        <v>0</v>
      </c>
      <c r="H35" t="str">
        <f>申込一覧表A!J54</f>
        <v/>
      </c>
      <c r="I35" t="str">
        <f>申込一覧表A!L54</f>
        <v/>
      </c>
      <c r="J35">
        <f>申込一覧表A!G54</f>
        <v>0</v>
      </c>
      <c r="K35">
        <f>申込一覧表A!H54</f>
        <v>0</v>
      </c>
    </row>
    <row r="36" spans="1:11" x14ac:dyDescent="0.2">
      <c r="A36">
        <v>35</v>
      </c>
      <c r="B36">
        <f>申込一覧表A!$C$2</f>
        <v>0</v>
      </c>
      <c r="C36">
        <f>申込一覧表A!B55</f>
        <v>0</v>
      </c>
      <c r="D36">
        <f>申込一覧表A!D55</f>
        <v>0</v>
      </c>
      <c r="E36">
        <f>申込一覧表A!E55</f>
        <v>0</v>
      </c>
      <c r="F36">
        <f>申込一覧表A!C55</f>
        <v>0</v>
      </c>
      <c r="G36">
        <f>申込一覧表A!F55</f>
        <v>0</v>
      </c>
      <c r="H36" t="str">
        <f>申込一覧表A!J55</f>
        <v/>
      </c>
      <c r="I36" t="str">
        <f>申込一覧表A!L55</f>
        <v/>
      </c>
      <c r="J36">
        <f>申込一覧表A!G55</f>
        <v>0</v>
      </c>
      <c r="K36">
        <f>申込一覧表A!H55</f>
        <v>0</v>
      </c>
    </row>
    <row r="37" spans="1:11" x14ac:dyDescent="0.2">
      <c r="A37">
        <v>36</v>
      </c>
      <c r="B37">
        <f>申込一覧表A!$C$2</f>
        <v>0</v>
      </c>
      <c r="C37">
        <f>申込一覧表A!B56</f>
        <v>0</v>
      </c>
      <c r="D37">
        <f>申込一覧表A!D56</f>
        <v>0</v>
      </c>
      <c r="E37">
        <f>申込一覧表A!E56</f>
        <v>0</v>
      </c>
      <c r="F37">
        <f>申込一覧表A!C56</f>
        <v>0</v>
      </c>
      <c r="G37">
        <f>申込一覧表A!F56</f>
        <v>0</v>
      </c>
      <c r="H37" t="str">
        <f>申込一覧表A!J56</f>
        <v/>
      </c>
      <c r="I37" t="str">
        <f>申込一覧表A!L56</f>
        <v/>
      </c>
      <c r="J37">
        <f>申込一覧表A!G56</f>
        <v>0</v>
      </c>
      <c r="K37">
        <f>申込一覧表A!H56</f>
        <v>0</v>
      </c>
    </row>
    <row r="38" spans="1:11" x14ac:dyDescent="0.2">
      <c r="A38">
        <v>37</v>
      </c>
      <c r="B38">
        <f>申込一覧表A!$C$2</f>
        <v>0</v>
      </c>
      <c r="C38">
        <f>申込一覧表A!B57</f>
        <v>0</v>
      </c>
      <c r="D38">
        <f>申込一覧表A!D57</f>
        <v>0</v>
      </c>
      <c r="E38">
        <f>申込一覧表A!E57</f>
        <v>0</v>
      </c>
      <c r="F38">
        <f>申込一覧表A!C57</f>
        <v>0</v>
      </c>
      <c r="G38">
        <f>申込一覧表A!F57</f>
        <v>0</v>
      </c>
      <c r="H38" t="str">
        <f>申込一覧表A!J57</f>
        <v/>
      </c>
      <c r="I38" t="str">
        <f>申込一覧表A!L57</f>
        <v/>
      </c>
      <c r="J38">
        <f>申込一覧表A!G57</f>
        <v>0</v>
      </c>
      <c r="K38">
        <f>申込一覧表A!H57</f>
        <v>0</v>
      </c>
    </row>
    <row r="39" spans="1:11" x14ac:dyDescent="0.2">
      <c r="A39">
        <v>38</v>
      </c>
      <c r="B39">
        <f>申込一覧表A!$C$2</f>
        <v>0</v>
      </c>
      <c r="C39">
        <f>申込一覧表A!B58</f>
        <v>0</v>
      </c>
      <c r="D39">
        <f>申込一覧表A!D58</f>
        <v>0</v>
      </c>
      <c r="E39">
        <f>申込一覧表A!E58</f>
        <v>0</v>
      </c>
      <c r="F39">
        <f>申込一覧表A!C58</f>
        <v>0</v>
      </c>
      <c r="G39">
        <f>申込一覧表A!F58</f>
        <v>0</v>
      </c>
      <c r="H39" t="str">
        <f>申込一覧表A!J58</f>
        <v/>
      </c>
      <c r="I39" t="str">
        <f>申込一覧表A!L58</f>
        <v/>
      </c>
      <c r="J39">
        <f>申込一覧表A!G58</f>
        <v>0</v>
      </c>
      <c r="K39">
        <f>申込一覧表A!H58</f>
        <v>0</v>
      </c>
    </row>
    <row r="40" spans="1:11" x14ac:dyDescent="0.2">
      <c r="A40">
        <v>39</v>
      </c>
      <c r="B40">
        <f>申込一覧表A!$C$2</f>
        <v>0</v>
      </c>
      <c r="C40">
        <f>申込一覧表A!B59</f>
        <v>0</v>
      </c>
      <c r="D40">
        <f>申込一覧表A!D59</f>
        <v>0</v>
      </c>
      <c r="E40">
        <f>申込一覧表A!E59</f>
        <v>0</v>
      </c>
      <c r="F40">
        <f>申込一覧表A!C59</f>
        <v>0</v>
      </c>
      <c r="G40">
        <f>申込一覧表A!F59</f>
        <v>0</v>
      </c>
      <c r="H40" t="str">
        <f>申込一覧表A!J59</f>
        <v/>
      </c>
      <c r="I40" t="str">
        <f>申込一覧表A!L59</f>
        <v/>
      </c>
      <c r="J40">
        <f>申込一覧表A!G59</f>
        <v>0</v>
      </c>
      <c r="K40">
        <f>申込一覧表A!H59</f>
        <v>0</v>
      </c>
    </row>
    <row r="41" spans="1:11" x14ac:dyDescent="0.2">
      <c r="A41">
        <v>40</v>
      </c>
      <c r="B41">
        <f>申込一覧表A!$C$2</f>
        <v>0</v>
      </c>
      <c r="C41">
        <f>申込一覧表A!B60</f>
        <v>0</v>
      </c>
      <c r="D41">
        <f>申込一覧表A!D60</f>
        <v>0</v>
      </c>
      <c r="E41">
        <f>申込一覧表A!E60</f>
        <v>0</v>
      </c>
      <c r="F41">
        <f>申込一覧表A!C60</f>
        <v>0</v>
      </c>
      <c r="G41">
        <f>申込一覧表A!F60</f>
        <v>0</v>
      </c>
      <c r="H41" t="str">
        <f>申込一覧表A!J60</f>
        <v/>
      </c>
      <c r="I41" t="str">
        <f>申込一覧表A!L60</f>
        <v/>
      </c>
      <c r="J41">
        <f>申込一覧表A!G60</f>
        <v>0</v>
      </c>
      <c r="K41">
        <f>申込一覧表A!H60</f>
        <v>0</v>
      </c>
    </row>
    <row r="42" spans="1:11" x14ac:dyDescent="0.2">
      <c r="A42">
        <v>41</v>
      </c>
      <c r="B42">
        <f>申込一覧表A!$C$2</f>
        <v>0</v>
      </c>
      <c r="C42">
        <f>申込一覧表A!B61</f>
        <v>0</v>
      </c>
      <c r="D42">
        <f>申込一覧表A!D61</f>
        <v>0</v>
      </c>
      <c r="E42">
        <f>申込一覧表A!E61</f>
        <v>0</v>
      </c>
      <c r="F42">
        <f>申込一覧表A!C61</f>
        <v>0</v>
      </c>
      <c r="G42">
        <f>申込一覧表A!F61</f>
        <v>0</v>
      </c>
      <c r="H42" t="str">
        <f>申込一覧表A!J61</f>
        <v/>
      </c>
      <c r="I42" t="str">
        <f>申込一覧表A!L61</f>
        <v/>
      </c>
      <c r="J42">
        <f>申込一覧表A!G61</f>
        <v>0</v>
      </c>
      <c r="K42">
        <f>申込一覧表A!H61</f>
        <v>0</v>
      </c>
    </row>
    <row r="43" spans="1:11" x14ac:dyDescent="0.2">
      <c r="A43">
        <v>42</v>
      </c>
      <c r="B43">
        <f>申込一覧表A!$C$2</f>
        <v>0</v>
      </c>
      <c r="C43">
        <f>申込一覧表A!B62</f>
        <v>0</v>
      </c>
      <c r="D43">
        <f>申込一覧表A!D62</f>
        <v>0</v>
      </c>
      <c r="E43">
        <f>申込一覧表A!E62</f>
        <v>0</v>
      </c>
      <c r="F43">
        <f>申込一覧表A!C62</f>
        <v>0</v>
      </c>
      <c r="G43">
        <f>申込一覧表A!F62</f>
        <v>0</v>
      </c>
      <c r="H43" t="str">
        <f>申込一覧表A!J62</f>
        <v/>
      </c>
      <c r="I43" t="str">
        <f>申込一覧表A!L62</f>
        <v/>
      </c>
      <c r="J43">
        <f>申込一覧表A!G62</f>
        <v>0</v>
      </c>
      <c r="K43">
        <f>申込一覧表A!H62</f>
        <v>0</v>
      </c>
    </row>
    <row r="44" spans="1:11" x14ac:dyDescent="0.2">
      <c r="A44">
        <v>43</v>
      </c>
      <c r="B44">
        <f>申込一覧表A!$C$2</f>
        <v>0</v>
      </c>
      <c r="C44">
        <f>申込一覧表A!B63</f>
        <v>0</v>
      </c>
      <c r="D44">
        <f>申込一覧表A!D63</f>
        <v>0</v>
      </c>
      <c r="E44">
        <f>申込一覧表A!E63</f>
        <v>0</v>
      </c>
      <c r="F44">
        <f>申込一覧表A!C63</f>
        <v>0</v>
      </c>
      <c r="G44">
        <f>申込一覧表A!F63</f>
        <v>0</v>
      </c>
      <c r="H44" t="str">
        <f>申込一覧表A!J63</f>
        <v/>
      </c>
      <c r="I44" t="str">
        <f>申込一覧表A!L63</f>
        <v/>
      </c>
      <c r="J44">
        <f>申込一覧表A!G63</f>
        <v>0</v>
      </c>
      <c r="K44">
        <f>申込一覧表A!H63</f>
        <v>0</v>
      </c>
    </row>
    <row r="45" spans="1:11" x14ac:dyDescent="0.2">
      <c r="A45">
        <v>44</v>
      </c>
      <c r="B45">
        <f>申込一覧表A!$C$2</f>
        <v>0</v>
      </c>
      <c r="C45">
        <f>申込一覧表A!B64</f>
        <v>0</v>
      </c>
      <c r="D45">
        <f>申込一覧表A!D64</f>
        <v>0</v>
      </c>
      <c r="E45">
        <f>申込一覧表A!E64</f>
        <v>0</v>
      </c>
      <c r="F45">
        <f>申込一覧表A!C64</f>
        <v>0</v>
      </c>
      <c r="G45">
        <f>申込一覧表A!F64</f>
        <v>0</v>
      </c>
      <c r="H45" t="str">
        <f>申込一覧表A!J64</f>
        <v/>
      </c>
      <c r="I45" t="str">
        <f>申込一覧表A!L64</f>
        <v/>
      </c>
      <c r="J45">
        <f>申込一覧表A!G64</f>
        <v>0</v>
      </c>
      <c r="K45">
        <f>申込一覧表A!H64</f>
        <v>0</v>
      </c>
    </row>
    <row r="46" spans="1:11" x14ac:dyDescent="0.2">
      <c r="A46">
        <v>45</v>
      </c>
      <c r="B46">
        <f>申込一覧表A!$C$2</f>
        <v>0</v>
      </c>
      <c r="C46">
        <f>申込一覧表A!B65</f>
        <v>0</v>
      </c>
      <c r="D46">
        <f>申込一覧表A!D65</f>
        <v>0</v>
      </c>
      <c r="E46">
        <f>申込一覧表A!E65</f>
        <v>0</v>
      </c>
      <c r="F46">
        <f>申込一覧表A!C65</f>
        <v>0</v>
      </c>
      <c r="G46">
        <f>申込一覧表A!F65</f>
        <v>0</v>
      </c>
      <c r="H46" t="str">
        <f>申込一覧表A!J65</f>
        <v/>
      </c>
      <c r="I46" t="str">
        <f>申込一覧表A!L65</f>
        <v/>
      </c>
      <c r="J46">
        <f>申込一覧表A!G65</f>
        <v>0</v>
      </c>
      <c r="K46">
        <f>申込一覧表A!H65</f>
        <v>0</v>
      </c>
    </row>
    <row r="47" spans="1:11" x14ac:dyDescent="0.2">
      <c r="A47">
        <v>46</v>
      </c>
      <c r="B47">
        <f>申込一覧表A!$C$2</f>
        <v>0</v>
      </c>
      <c r="C47">
        <f>申込一覧表A!B66</f>
        <v>0</v>
      </c>
      <c r="D47">
        <f>申込一覧表A!D66</f>
        <v>0</v>
      </c>
      <c r="E47">
        <f>申込一覧表A!E66</f>
        <v>0</v>
      </c>
      <c r="F47">
        <f>申込一覧表A!C66</f>
        <v>0</v>
      </c>
      <c r="G47">
        <f>申込一覧表A!F66</f>
        <v>0</v>
      </c>
      <c r="H47" t="str">
        <f>申込一覧表A!J66</f>
        <v/>
      </c>
      <c r="I47" t="str">
        <f>申込一覧表A!L66</f>
        <v/>
      </c>
      <c r="J47">
        <f>申込一覧表A!G66</f>
        <v>0</v>
      </c>
      <c r="K47">
        <f>申込一覧表A!H66</f>
        <v>0</v>
      </c>
    </row>
    <row r="48" spans="1:11" x14ac:dyDescent="0.2">
      <c r="A48">
        <v>47</v>
      </c>
      <c r="B48">
        <f>申込一覧表A!$C$2</f>
        <v>0</v>
      </c>
      <c r="C48">
        <f>申込一覧表A!B67</f>
        <v>0</v>
      </c>
      <c r="D48">
        <f>申込一覧表A!D67</f>
        <v>0</v>
      </c>
      <c r="E48">
        <f>申込一覧表A!E67</f>
        <v>0</v>
      </c>
      <c r="F48">
        <f>申込一覧表A!C67</f>
        <v>0</v>
      </c>
      <c r="G48">
        <f>申込一覧表A!F67</f>
        <v>0</v>
      </c>
      <c r="H48" t="str">
        <f>申込一覧表A!J67</f>
        <v/>
      </c>
      <c r="I48" t="str">
        <f>申込一覧表A!L67</f>
        <v/>
      </c>
      <c r="J48">
        <f>申込一覧表A!G67</f>
        <v>0</v>
      </c>
      <c r="K48">
        <f>申込一覧表A!H67</f>
        <v>0</v>
      </c>
    </row>
    <row r="49" spans="1:11" x14ac:dyDescent="0.2">
      <c r="A49">
        <v>48</v>
      </c>
      <c r="B49">
        <f>申込一覧表A!$C$2</f>
        <v>0</v>
      </c>
      <c r="C49">
        <f>申込一覧表A!B68</f>
        <v>0</v>
      </c>
      <c r="D49">
        <f>申込一覧表A!D68</f>
        <v>0</v>
      </c>
      <c r="E49">
        <f>申込一覧表A!E68</f>
        <v>0</v>
      </c>
      <c r="F49">
        <f>申込一覧表A!C68</f>
        <v>0</v>
      </c>
      <c r="G49">
        <f>申込一覧表A!F68</f>
        <v>0</v>
      </c>
      <c r="H49" t="str">
        <f>申込一覧表A!J68</f>
        <v/>
      </c>
      <c r="I49" t="str">
        <f>申込一覧表A!L68</f>
        <v/>
      </c>
      <c r="J49">
        <f>申込一覧表A!G68</f>
        <v>0</v>
      </c>
      <c r="K49">
        <f>申込一覧表A!H68</f>
        <v>0</v>
      </c>
    </row>
    <row r="50" spans="1:11" x14ac:dyDescent="0.2">
      <c r="A50">
        <v>49</v>
      </c>
      <c r="B50">
        <f>申込一覧表A!$C$2</f>
        <v>0</v>
      </c>
      <c r="C50">
        <f>申込一覧表A!B69</f>
        <v>0</v>
      </c>
      <c r="D50">
        <f>申込一覧表A!D69</f>
        <v>0</v>
      </c>
      <c r="E50">
        <f>申込一覧表A!E69</f>
        <v>0</v>
      </c>
      <c r="F50">
        <f>申込一覧表A!C69</f>
        <v>0</v>
      </c>
      <c r="G50">
        <f>申込一覧表A!F69</f>
        <v>0</v>
      </c>
      <c r="H50" t="str">
        <f>申込一覧表A!J69</f>
        <v/>
      </c>
      <c r="I50" t="str">
        <f>申込一覧表A!L69</f>
        <v/>
      </c>
      <c r="J50">
        <f>申込一覧表A!G69</f>
        <v>0</v>
      </c>
      <c r="K50">
        <f>申込一覧表A!H69</f>
        <v>0</v>
      </c>
    </row>
    <row r="51" spans="1:11" x14ac:dyDescent="0.2">
      <c r="A51">
        <v>50</v>
      </c>
      <c r="B51">
        <f>申込一覧表A!$C$2</f>
        <v>0</v>
      </c>
      <c r="C51">
        <f>申込一覧表A!B70</f>
        <v>0</v>
      </c>
      <c r="D51">
        <f>申込一覧表A!D70</f>
        <v>0</v>
      </c>
      <c r="E51">
        <f>申込一覧表A!E70</f>
        <v>0</v>
      </c>
      <c r="F51">
        <f>申込一覧表A!C70</f>
        <v>0</v>
      </c>
      <c r="G51">
        <f>申込一覧表A!F70</f>
        <v>0</v>
      </c>
      <c r="H51" t="str">
        <f>申込一覧表A!J70</f>
        <v/>
      </c>
      <c r="I51" t="str">
        <f>申込一覧表A!L70</f>
        <v/>
      </c>
      <c r="J51">
        <f>申込一覧表A!G70</f>
        <v>0</v>
      </c>
      <c r="K51">
        <f>申込一覧表A!H70</f>
        <v>0</v>
      </c>
    </row>
    <row r="52" spans="1:11" x14ac:dyDescent="0.2">
      <c r="A52">
        <v>51</v>
      </c>
      <c r="B52">
        <f>申込一覧表A!$C$2</f>
        <v>0</v>
      </c>
      <c r="C52">
        <f>申込一覧表A!B71</f>
        <v>0</v>
      </c>
      <c r="D52">
        <f>申込一覧表A!D71</f>
        <v>0</v>
      </c>
      <c r="E52">
        <f>申込一覧表A!E71</f>
        <v>0</v>
      </c>
      <c r="F52">
        <f>申込一覧表A!C71</f>
        <v>0</v>
      </c>
      <c r="G52">
        <f>申込一覧表A!F71</f>
        <v>0</v>
      </c>
      <c r="H52" t="str">
        <f>申込一覧表A!J71</f>
        <v/>
      </c>
      <c r="I52" t="str">
        <f>申込一覧表A!L71</f>
        <v/>
      </c>
      <c r="J52">
        <f>申込一覧表A!G71</f>
        <v>0</v>
      </c>
      <c r="K52">
        <f>申込一覧表A!H71</f>
        <v>0</v>
      </c>
    </row>
    <row r="53" spans="1:11" x14ac:dyDescent="0.2">
      <c r="A53">
        <v>52</v>
      </c>
      <c r="B53">
        <f>申込一覧表A!$C$2</f>
        <v>0</v>
      </c>
      <c r="C53">
        <f>申込一覧表A!B72</f>
        <v>0</v>
      </c>
      <c r="D53">
        <f>申込一覧表A!D72</f>
        <v>0</v>
      </c>
      <c r="E53">
        <f>申込一覧表A!E72</f>
        <v>0</v>
      </c>
      <c r="F53">
        <f>申込一覧表A!C72</f>
        <v>0</v>
      </c>
      <c r="G53">
        <f>申込一覧表A!F72</f>
        <v>0</v>
      </c>
      <c r="H53" t="str">
        <f>申込一覧表A!J72</f>
        <v/>
      </c>
      <c r="I53" t="str">
        <f>申込一覧表A!L72</f>
        <v/>
      </c>
      <c r="J53">
        <f>申込一覧表A!G72</f>
        <v>0</v>
      </c>
      <c r="K53">
        <f>申込一覧表A!H72</f>
        <v>0</v>
      </c>
    </row>
    <row r="54" spans="1:11" x14ac:dyDescent="0.2">
      <c r="A54">
        <v>53</v>
      </c>
      <c r="B54">
        <f>申込一覧表A!$C$2</f>
        <v>0</v>
      </c>
      <c r="C54">
        <f>申込一覧表A!B73</f>
        <v>0</v>
      </c>
      <c r="D54">
        <f>申込一覧表A!D73</f>
        <v>0</v>
      </c>
      <c r="E54">
        <f>申込一覧表A!E73</f>
        <v>0</v>
      </c>
      <c r="F54">
        <f>申込一覧表A!C73</f>
        <v>0</v>
      </c>
      <c r="G54">
        <f>申込一覧表A!F73</f>
        <v>0</v>
      </c>
      <c r="H54" t="str">
        <f>申込一覧表A!J73</f>
        <v/>
      </c>
      <c r="I54" t="str">
        <f>申込一覧表A!L73</f>
        <v/>
      </c>
      <c r="J54">
        <f>申込一覧表A!G73</f>
        <v>0</v>
      </c>
      <c r="K54">
        <f>申込一覧表A!H73</f>
        <v>0</v>
      </c>
    </row>
    <row r="55" spans="1:11" x14ac:dyDescent="0.2">
      <c r="A55">
        <v>54</v>
      </c>
      <c r="B55" s="51">
        <f>申込一覧表A!$C$2</f>
        <v>0</v>
      </c>
      <c r="C55" s="51">
        <f>申込一覧表A!B74</f>
        <v>0</v>
      </c>
      <c r="D55" s="51">
        <f>申込一覧表A!D74</f>
        <v>0</v>
      </c>
      <c r="E55" s="51">
        <f>申込一覧表A!E74</f>
        <v>0</v>
      </c>
      <c r="F55" s="51">
        <f>申込一覧表A!C74</f>
        <v>0</v>
      </c>
      <c r="G55" s="51">
        <f>申込一覧表A!F74</f>
        <v>0</v>
      </c>
      <c r="H55" s="51" t="str">
        <f>申込一覧表A!J74</f>
        <v/>
      </c>
      <c r="I55" s="51" t="str">
        <f>申込一覧表A!L74</f>
        <v/>
      </c>
      <c r="J55" s="51">
        <f>申込一覧表A!G74</f>
        <v>0</v>
      </c>
      <c r="K55" s="51">
        <f>申込一覧表A!H74</f>
        <v>0</v>
      </c>
    </row>
    <row r="56" spans="1:11" x14ac:dyDescent="0.2">
      <c r="B56" t="str">
        <f>IF(申込一覧表A!F86="","",申込一覧表A!E86*100000000+申込一覧表A!F86)</f>
        <v/>
      </c>
      <c r="C56" t="str">
        <f>IF(申込一覧表A!B86="","",申込一覧表A!B86&amp;"("&amp;申込一覧表A!C86&amp;")")</f>
        <v/>
      </c>
      <c r="D56" t="str">
        <f>IF(申込一覧表A!D86="","",申込一覧表A!D86)</f>
        <v/>
      </c>
      <c r="E56" t="str">
        <f>IF(申込一覧表A!E86="","",申込一覧表A!E86)</f>
        <v/>
      </c>
      <c r="F56" t="str">
        <f>IF(B56="","",IF(申込一覧表A!#REF!="","",VLOOKUP(申込一覧表A!#REF!,koodo,5)))</f>
        <v/>
      </c>
      <c r="G56" t="str">
        <f>IF(申込一覧表A!F86="","",申込一覧表A!#REF!)</f>
        <v/>
      </c>
      <c r="H56" t="str">
        <f>IF(申込一覧表A!F86="","",申込一覧表A!F86)</f>
        <v/>
      </c>
      <c r="I56" s="59" t="str">
        <f>IF(申込一覧表A!I86="","",申込一覧表A!I86&amp;" "&amp;申込一覧表A!#REF!)</f>
        <v/>
      </c>
      <c r="J56" s="59"/>
      <c r="K56" s="59" t="str">
        <f>IF(申込一覧表A!K86="","",申込一覧表A!K86&amp;" "&amp;申込一覧表A!#REF!)</f>
        <v/>
      </c>
    </row>
    <row r="57" spans="1:11" x14ac:dyDescent="0.2">
      <c r="B57" t="str">
        <f>IF(申込一覧表A!F87="","",申込一覧表A!E87*100000000+申込一覧表A!F87)</f>
        <v/>
      </c>
      <c r="C57" t="str">
        <f>IF(申込一覧表A!B87="","",申込一覧表A!B87&amp;"("&amp;申込一覧表A!C87&amp;")")</f>
        <v/>
      </c>
      <c r="D57" t="str">
        <f>IF(申込一覧表A!D87="","",申込一覧表A!D87)</f>
        <v/>
      </c>
      <c r="E57" t="str">
        <f>IF(申込一覧表A!E87="","",申込一覧表A!E87)</f>
        <v/>
      </c>
      <c r="F57" t="str">
        <f>IF(B57="","",IF(申込一覧表A!#REF!="","",VLOOKUP(申込一覧表A!#REF!,koodo,5)))</f>
        <v/>
      </c>
      <c r="G57" t="str">
        <f>IF(申込一覧表A!F87="","",申込一覧表A!#REF!)</f>
        <v/>
      </c>
      <c r="H57" t="str">
        <f>IF(申込一覧表A!F87="","",申込一覧表A!F87)</f>
        <v/>
      </c>
      <c r="I57" t="str">
        <f>IF(申込一覧表A!I87="","",申込一覧表A!I87&amp;" "&amp;申込一覧表A!#REF!)</f>
        <v/>
      </c>
      <c r="K57" t="str">
        <f>IF(申込一覧表A!K87="","",申込一覧表A!K87&amp;" "&amp;申込一覧表A!#REF!)</f>
        <v/>
      </c>
    </row>
    <row r="58" spans="1:11" x14ac:dyDescent="0.2">
      <c r="B58" t="str">
        <f>IF(申込一覧表A!F88="","",申込一覧表A!E88*100000000+申込一覧表A!F88)</f>
        <v/>
      </c>
      <c r="C58" t="str">
        <f>IF(申込一覧表A!B88="","",申込一覧表A!B88&amp;"("&amp;申込一覧表A!C88&amp;")")</f>
        <v/>
      </c>
      <c r="D58" t="str">
        <f>IF(申込一覧表A!D88="","",申込一覧表A!D88)</f>
        <v/>
      </c>
      <c r="E58" t="str">
        <f>IF(申込一覧表A!E88="","",申込一覧表A!E88)</f>
        <v/>
      </c>
      <c r="F58" t="str">
        <f>IF(B58="","",IF(申込一覧表A!#REF!="","",VLOOKUP(申込一覧表A!#REF!,koodo,5)))</f>
        <v/>
      </c>
      <c r="G58" t="str">
        <f>IF(申込一覧表A!F88="","",申込一覧表A!#REF!)</f>
        <v/>
      </c>
      <c r="H58" t="str">
        <f>IF(申込一覧表A!F88="","",申込一覧表A!F88)</f>
        <v/>
      </c>
      <c r="I58" t="str">
        <f>IF(申込一覧表A!I88="","",申込一覧表A!I88&amp;" "&amp;申込一覧表A!#REF!)</f>
        <v/>
      </c>
      <c r="K58" t="str">
        <f>IF(申込一覧表A!K88="","",申込一覧表A!K88&amp;" "&amp;申込一覧表A!#REF!)</f>
        <v/>
      </c>
    </row>
    <row r="59" spans="1:11" x14ac:dyDescent="0.2">
      <c r="B59" t="str">
        <f>IF(申込一覧表A!F89="","",申込一覧表A!E89*100000000+申込一覧表A!F89)</f>
        <v/>
      </c>
      <c r="C59" t="str">
        <f>IF(申込一覧表A!B89="","",申込一覧表A!B89&amp;"("&amp;申込一覧表A!C89&amp;")")</f>
        <v/>
      </c>
      <c r="D59" t="str">
        <f>IF(申込一覧表A!D89="","",申込一覧表A!D89)</f>
        <v/>
      </c>
      <c r="E59" t="str">
        <f>IF(申込一覧表A!E89="","",申込一覧表A!E89)</f>
        <v/>
      </c>
      <c r="F59" t="str">
        <f>IF(B59="","",IF(申込一覧表A!#REF!="","",VLOOKUP(申込一覧表A!#REF!,koodo,5)))</f>
        <v/>
      </c>
      <c r="G59" t="str">
        <f>IF(申込一覧表A!F89="","",申込一覧表A!#REF!)</f>
        <v/>
      </c>
      <c r="H59" t="str">
        <f>IF(申込一覧表A!F89="","",申込一覧表A!F89)</f>
        <v/>
      </c>
      <c r="I59" t="str">
        <f>IF(申込一覧表A!I89="","",申込一覧表A!I89&amp;" "&amp;申込一覧表A!#REF!)</f>
        <v/>
      </c>
      <c r="K59" t="str">
        <f>IF(申込一覧表A!K89="","",申込一覧表A!K89&amp;" "&amp;申込一覧表A!#REF!)</f>
        <v/>
      </c>
    </row>
    <row r="60" spans="1:11" x14ac:dyDescent="0.2">
      <c r="B60" t="str">
        <f>IF(申込一覧表A!F90="","",申込一覧表A!E90*100000000+申込一覧表A!F90)</f>
        <v/>
      </c>
      <c r="C60" t="str">
        <f>IF(申込一覧表A!B90="","",申込一覧表A!B90&amp;"("&amp;申込一覧表A!C90&amp;")")</f>
        <v/>
      </c>
      <c r="D60" t="str">
        <f>IF(申込一覧表A!D90="","",申込一覧表A!D90)</f>
        <v/>
      </c>
      <c r="E60" t="str">
        <f>IF(申込一覧表A!E90="","",申込一覧表A!E90)</f>
        <v/>
      </c>
      <c r="F60" t="str">
        <f>IF(B60="","",IF(申込一覧表A!#REF!="","",VLOOKUP(申込一覧表A!#REF!,koodo,5)))</f>
        <v/>
      </c>
      <c r="G60" t="str">
        <f>IF(申込一覧表A!F90="","",申込一覧表A!#REF!)</f>
        <v/>
      </c>
      <c r="H60" t="str">
        <f>IF(申込一覧表A!F90="","",申込一覧表A!F90)</f>
        <v/>
      </c>
      <c r="I60" t="str">
        <f>IF(申込一覧表A!I90="","",申込一覧表A!I90&amp;" "&amp;申込一覧表A!#REF!)</f>
        <v/>
      </c>
      <c r="K60" t="str">
        <f>IF(申込一覧表A!K90="","",申込一覧表A!K90&amp;" "&amp;申込一覧表A!#REF!)</f>
        <v/>
      </c>
    </row>
    <row r="61" spans="1:11" x14ac:dyDescent="0.2">
      <c r="B61" t="str">
        <f>IF(申込一覧表A!F91="","",申込一覧表A!E91*100000000+申込一覧表A!F91)</f>
        <v/>
      </c>
      <c r="C61" t="str">
        <f>IF(申込一覧表A!B91="","",申込一覧表A!B91&amp;"("&amp;申込一覧表A!C91&amp;")")</f>
        <v/>
      </c>
      <c r="D61" t="str">
        <f>IF(申込一覧表A!D91="","",申込一覧表A!D91)</f>
        <v/>
      </c>
      <c r="E61" t="str">
        <f>IF(申込一覧表A!E91="","",申込一覧表A!E91)</f>
        <v/>
      </c>
      <c r="F61" t="str">
        <f>IF(B61="","",IF(申込一覧表A!#REF!="","",VLOOKUP(申込一覧表A!#REF!,koodo,5)))</f>
        <v/>
      </c>
      <c r="G61" t="str">
        <f>IF(申込一覧表A!F91="","",申込一覧表A!#REF!)</f>
        <v/>
      </c>
      <c r="H61" t="str">
        <f>IF(申込一覧表A!F91="","",申込一覧表A!F91)</f>
        <v/>
      </c>
      <c r="I61" t="str">
        <f>IF(申込一覧表A!I91="","",申込一覧表A!I91&amp;" "&amp;申込一覧表A!#REF!)</f>
        <v/>
      </c>
      <c r="K61" t="str">
        <f>IF(申込一覧表A!K91="","",申込一覧表A!K91&amp;" "&amp;申込一覧表A!#REF!)</f>
        <v/>
      </c>
    </row>
    <row r="62" spans="1:11" x14ac:dyDescent="0.2">
      <c r="B62" t="str">
        <f>IF(申込一覧表A!F92="","",申込一覧表A!E92*100000000+申込一覧表A!F92)</f>
        <v/>
      </c>
      <c r="C62" t="str">
        <f>IF(申込一覧表A!B92="","",申込一覧表A!B92&amp;"("&amp;申込一覧表A!C92&amp;")")</f>
        <v/>
      </c>
      <c r="D62" t="str">
        <f>IF(申込一覧表A!D92="","",申込一覧表A!D92)</f>
        <v/>
      </c>
      <c r="E62" t="str">
        <f>IF(申込一覧表A!E92="","",申込一覧表A!E92)</f>
        <v/>
      </c>
      <c r="F62" t="str">
        <f>IF(B62="","",IF(申込一覧表A!#REF!="","",VLOOKUP(申込一覧表A!#REF!,koodo,5)))</f>
        <v/>
      </c>
      <c r="G62" t="str">
        <f>IF(申込一覧表A!F92="","",申込一覧表A!#REF!)</f>
        <v/>
      </c>
      <c r="H62" t="str">
        <f>IF(申込一覧表A!F92="","",申込一覧表A!F92)</f>
        <v/>
      </c>
      <c r="I62" t="str">
        <f>IF(申込一覧表A!I92="","",申込一覧表A!I92&amp;" "&amp;申込一覧表A!#REF!)</f>
        <v/>
      </c>
      <c r="K62" t="str">
        <f>IF(申込一覧表A!K92="","",申込一覧表A!K92&amp;" "&amp;申込一覧表A!#REF!)</f>
        <v/>
      </c>
    </row>
    <row r="63" spans="1:11" x14ac:dyDescent="0.2">
      <c r="B63" t="str">
        <f>IF(申込一覧表A!F93="","",申込一覧表A!E93*100000000+申込一覧表A!F93)</f>
        <v/>
      </c>
      <c r="C63" t="str">
        <f>IF(申込一覧表A!B93="","",申込一覧表A!B93&amp;"("&amp;申込一覧表A!C93&amp;")")</f>
        <v/>
      </c>
      <c r="D63" t="str">
        <f>IF(申込一覧表A!D93="","",申込一覧表A!D93)</f>
        <v/>
      </c>
      <c r="E63" t="str">
        <f>IF(申込一覧表A!E93="","",申込一覧表A!E93)</f>
        <v/>
      </c>
      <c r="F63" t="str">
        <f>IF(B63="","",IF(申込一覧表A!#REF!="","",VLOOKUP(申込一覧表A!#REF!,koodo,5)))</f>
        <v/>
      </c>
      <c r="G63" t="str">
        <f>IF(申込一覧表A!F93="","",申込一覧表A!#REF!)</f>
        <v/>
      </c>
      <c r="H63" t="str">
        <f>IF(申込一覧表A!F93="","",申込一覧表A!F93)</f>
        <v/>
      </c>
      <c r="I63" t="str">
        <f>IF(申込一覧表A!I93="","",申込一覧表A!I93&amp;" "&amp;申込一覧表A!#REF!)</f>
        <v/>
      </c>
      <c r="K63" t="str">
        <f>IF(申込一覧表A!K93="","",申込一覧表A!K93&amp;" "&amp;申込一覧表A!#REF!)</f>
        <v/>
      </c>
    </row>
    <row r="64" spans="1:11" x14ac:dyDescent="0.2">
      <c r="B64" t="str">
        <f>IF(申込一覧表A!F94="","",申込一覧表A!E94*100000000+申込一覧表A!F94)</f>
        <v/>
      </c>
      <c r="C64" t="str">
        <f>IF(申込一覧表A!B94="","",申込一覧表A!B94&amp;"("&amp;申込一覧表A!C94&amp;")")</f>
        <v/>
      </c>
      <c r="D64" t="str">
        <f>IF(申込一覧表A!D94="","",申込一覧表A!D94)</f>
        <v/>
      </c>
      <c r="E64" t="str">
        <f>IF(申込一覧表A!E94="","",申込一覧表A!E94)</f>
        <v/>
      </c>
      <c r="F64" t="str">
        <f>IF(B64="","",IF(申込一覧表A!#REF!="","",VLOOKUP(申込一覧表A!#REF!,koodo,5)))</f>
        <v/>
      </c>
      <c r="G64" t="str">
        <f>IF(申込一覧表A!F94="","",申込一覧表A!#REF!)</f>
        <v/>
      </c>
      <c r="H64" t="str">
        <f>IF(申込一覧表A!F94="","",申込一覧表A!F94)</f>
        <v/>
      </c>
      <c r="I64" t="str">
        <f>IF(申込一覧表A!I94="","",申込一覧表A!I94&amp;" "&amp;申込一覧表A!#REF!)</f>
        <v/>
      </c>
      <c r="K64" t="str">
        <f>IF(申込一覧表A!K94="","",申込一覧表A!K94&amp;" "&amp;申込一覧表A!#REF!)</f>
        <v/>
      </c>
    </row>
    <row r="65" spans="2:11" x14ac:dyDescent="0.2">
      <c r="B65" t="str">
        <f>IF(申込一覧表A!F95="","",申込一覧表A!E95*100000000+申込一覧表A!F95)</f>
        <v/>
      </c>
      <c r="C65" t="str">
        <f>IF(申込一覧表A!B95="","",申込一覧表A!B95&amp;"("&amp;申込一覧表A!C95&amp;")")</f>
        <v/>
      </c>
      <c r="D65" t="str">
        <f>IF(申込一覧表A!D95="","",申込一覧表A!D95)</f>
        <v/>
      </c>
      <c r="E65" t="str">
        <f>IF(申込一覧表A!E95="","",申込一覧表A!E95)</f>
        <v/>
      </c>
      <c r="F65" t="str">
        <f>IF(B65="","",IF(申込一覧表A!#REF!="","",VLOOKUP(申込一覧表A!#REF!,koodo,5)))</f>
        <v/>
      </c>
      <c r="G65" t="str">
        <f>IF(申込一覧表A!F95="","",申込一覧表A!#REF!)</f>
        <v/>
      </c>
      <c r="H65" t="str">
        <f>IF(申込一覧表A!F95="","",申込一覧表A!F95)</f>
        <v/>
      </c>
      <c r="I65" t="str">
        <f>IF(申込一覧表A!I95="","",申込一覧表A!I95&amp;" "&amp;申込一覧表A!#REF!)</f>
        <v/>
      </c>
      <c r="K65" t="str">
        <f>IF(申込一覧表A!K95="","",申込一覧表A!K95&amp;" "&amp;申込一覧表A!#REF!)</f>
        <v/>
      </c>
    </row>
    <row r="66" spans="2:11" x14ac:dyDescent="0.2">
      <c r="B66" t="str">
        <f>IF(申込一覧表A!F96="","",申込一覧表A!E96*100000000+申込一覧表A!F96)</f>
        <v/>
      </c>
      <c r="C66" t="str">
        <f>IF(申込一覧表A!B96="","",申込一覧表A!B96&amp;"("&amp;申込一覧表A!C96&amp;")")</f>
        <v/>
      </c>
      <c r="D66" t="str">
        <f>IF(申込一覧表A!D96="","",申込一覧表A!D96)</f>
        <v/>
      </c>
      <c r="E66" t="str">
        <f>IF(申込一覧表A!E96="","",申込一覧表A!E96)</f>
        <v/>
      </c>
      <c r="F66" t="str">
        <f>IF(B66="","",IF(申込一覧表A!#REF!="","",VLOOKUP(申込一覧表A!#REF!,koodo,5)))</f>
        <v/>
      </c>
      <c r="G66" t="str">
        <f>IF(申込一覧表A!F96="","",申込一覧表A!#REF!)</f>
        <v/>
      </c>
      <c r="H66" t="str">
        <f>IF(申込一覧表A!F96="","",申込一覧表A!F96)</f>
        <v/>
      </c>
      <c r="I66" t="str">
        <f>IF(申込一覧表A!I96="","",申込一覧表A!I96&amp;" "&amp;申込一覧表A!#REF!)</f>
        <v/>
      </c>
      <c r="K66" t="str">
        <f>IF(申込一覧表A!K96="","",申込一覧表A!K96&amp;" "&amp;申込一覧表A!#REF!)</f>
        <v/>
      </c>
    </row>
    <row r="67" spans="2:11" x14ac:dyDescent="0.2">
      <c r="B67" t="str">
        <f>IF(申込一覧表A!F97="","",申込一覧表A!E97*100000000+申込一覧表A!F97)</f>
        <v/>
      </c>
      <c r="C67" t="str">
        <f>IF(申込一覧表A!B97="","",申込一覧表A!B97&amp;"("&amp;申込一覧表A!C97&amp;")")</f>
        <v/>
      </c>
      <c r="D67" t="str">
        <f>IF(申込一覧表A!D97="","",申込一覧表A!D97)</f>
        <v/>
      </c>
      <c r="E67" t="str">
        <f>IF(申込一覧表A!E97="","",申込一覧表A!E97)</f>
        <v/>
      </c>
      <c r="F67" t="str">
        <f>IF(B67="","",IF(申込一覧表A!#REF!="","",VLOOKUP(申込一覧表A!#REF!,koodo,5)))</f>
        <v/>
      </c>
      <c r="G67" t="str">
        <f>IF(申込一覧表A!F97="","",申込一覧表A!#REF!)</f>
        <v/>
      </c>
      <c r="H67" t="str">
        <f>IF(申込一覧表A!F97="","",申込一覧表A!F97)</f>
        <v/>
      </c>
      <c r="I67" t="str">
        <f>IF(申込一覧表A!I97="","",申込一覧表A!I97&amp;" "&amp;申込一覧表A!#REF!)</f>
        <v/>
      </c>
      <c r="K67" t="str">
        <f>IF(申込一覧表A!K97="","",申込一覧表A!K97&amp;" "&amp;申込一覧表A!#REF!)</f>
        <v/>
      </c>
    </row>
    <row r="68" spans="2:11" x14ac:dyDescent="0.2">
      <c r="B68" t="str">
        <f>IF(申込一覧表A!F98="","",申込一覧表A!E98*100000000+申込一覧表A!F98)</f>
        <v/>
      </c>
      <c r="C68" t="str">
        <f>IF(申込一覧表A!B98="","",申込一覧表A!B98&amp;"("&amp;申込一覧表A!C98&amp;")")</f>
        <v/>
      </c>
      <c r="D68" t="str">
        <f>IF(申込一覧表A!D98="","",申込一覧表A!D98)</f>
        <v/>
      </c>
      <c r="E68" t="str">
        <f>IF(申込一覧表A!E98="","",申込一覧表A!E98)</f>
        <v/>
      </c>
      <c r="F68" t="str">
        <f>IF(B68="","",IF(申込一覧表A!#REF!="","",VLOOKUP(申込一覧表A!#REF!,koodo,5)))</f>
        <v/>
      </c>
      <c r="G68" t="str">
        <f>IF(申込一覧表A!F98="","",申込一覧表A!#REF!)</f>
        <v/>
      </c>
      <c r="H68" t="str">
        <f>IF(申込一覧表A!F98="","",申込一覧表A!F98)</f>
        <v/>
      </c>
      <c r="I68" t="str">
        <f>IF(申込一覧表A!I98="","",申込一覧表A!I98&amp;" "&amp;申込一覧表A!#REF!)</f>
        <v/>
      </c>
      <c r="K68" t="str">
        <f>IF(申込一覧表A!K98="","",申込一覧表A!K98&amp;" "&amp;申込一覧表A!#REF!)</f>
        <v/>
      </c>
    </row>
    <row r="69" spans="2:11" x14ac:dyDescent="0.2">
      <c r="B69" t="str">
        <f>IF(申込一覧表A!F99="","",申込一覧表A!E99*100000000+申込一覧表A!F99)</f>
        <v/>
      </c>
      <c r="C69" t="str">
        <f>IF(申込一覧表A!B99="","",申込一覧表A!B99&amp;"("&amp;申込一覧表A!C99&amp;")")</f>
        <v/>
      </c>
      <c r="D69" t="str">
        <f>IF(申込一覧表A!D99="","",申込一覧表A!D99)</f>
        <v/>
      </c>
      <c r="E69" t="str">
        <f>IF(申込一覧表A!E99="","",申込一覧表A!E99)</f>
        <v/>
      </c>
      <c r="F69" t="str">
        <f>IF(B69="","",IF(申込一覧表A!#REF!="","",VLOOKUP(申込一覧表A!#REF!,koodo,5)))</f>
        <v/>
      </c>
      <c r="G69" t="str">
        <f>IF(申込一覧表A!F99="","",申込一覧表A!#REF!)</f>
        <v/>
      </c>
      <c r="H69" t="str">
        <f>IF(申込一覧表A!F99="","",申込一覧表A!F99)</f>
        <v/>
      </c>
      <c r="I69" t="str">
        <f>IF(申込一覧表A!I99="","",申込一覧表A!I99&amp;" "&amp;申込一覧表A!#REF!)</f>
        <v/>
      </c>
      <c r="K69" t="str">
        <f>IF(申込一覧表A!K99="","",申込一覧表A!K99&amp;" "&amp;申込一覧表A!#REF!)</f>
        <v/>
      </c>
    </row>
    <row r="70" spans="2:11" x14ac:dyDescent="0.2">
      <c r="B70" t="str">
        <f>IF(申込一覧表A!F100="","",申込一覧表A!E100*100000000+申込一覧表A!F100)</f>
        <v/>
      </c>
      <c r="C70" t="str">
        <f>IF(申込一覧表A!B100="","",申込一覧表A!B100&amp;"("&amp;申込一覧表A!C100&amp;")")</f>
        <v/>
      </c>
      <c r="D70" t="str">
        <f>IF(申込一覧表A!D100="","",申込一覧表A!D100)</f>
        <v/>
      </c>
      <c r="E70" t="str">
        <f>IF(申込一覧表A!E100="","",申込一覧表A!E100)</f>
        <v/>
      </c>
      <c r="F70" t="str">
        <f>IF(B70="","",IF(申込一覧表A!#REF!="","",VLOOKUP(申込一覧表A!#REF!,koodo,5)))</f>
        <v/>
      </c>
      <c r="G70" t="str">
        <f>IF(申込一覧表A!F100="","",申込一覧表A!#REF!)</f>
        <v/>
      </c>
      <c r="H70" t="str">
        <f>IF(申込一覧表A!F100="","",申込一覧表A!F100)</f>
        <v/>
      </c>
      <c r="I70" t="str">
        <f>IF(申込一覧表A!I100="","",申込一覧表A!I100&amp;" "&amp;申込一覧表A!#REF!)</f>
        <v/>
      </c>
      <c r="K70" t="str">
        <f>IF(申込一覧表A!K100="","",申込一覧表A!K100&amp;" "&amp;申込一覧表A!#REF!)</f>
        <v/>
      </c>
    </row>
    <row r="71" spans="2:11" x14ac:dyDescent="0.2">
      <c r="B71" t="str">
        <f>IF(申込一覧表A!F101="","",申込一覧表A!E101*100000000+申込一覧表A!F101)</f>
        <v/>
      </c>
      <c r="C71" t="str">
        <f>IF(申込一覧表A!B101="","",申込一覧表A!B101&amp;"("&amp;申込一覧表A!C101&amp;")")</f>
        <v/>
      </c>
      <c r="D71" t="str">
        <f>IF(申込一覧表A!D101="","",申込一覧表A!D101)</f>
        <v/>
      </c>
      <c r="E71" t="str">
        <f>IF(申込一覧表A!E101="","",申込一覧表A!E101)</f>
        <v/>
      </c>
      <c r="F71" t="str">
        <f>IF(B71="","",IF(申込一覧表A!#REF!="","",VLOOKUP(申込一覧表A!#REF!,koodo,5)))</f>
        <v/>
      </c>
      <c r="G71" t="str">
        <f>IF(申込一覧表A!F101="","",申込一覧表A!#REF!)</f>
        <v/>
      </c>
      <c r="H71" t="str">
        <f>IF(申込一覧表A!F101="","",申込一覧表A!F101)</f>
        <v/>
      </c>
      <c r="I71" t="str">
        <f>IF(申込一覧表A!I101="","",申込一覧表A!I101&amp;" "&amp;申込一覧表A!#REF!)</f>
        <v/>
      </c>
      <c r="K71" t="str">
        <f>IF(申込一覧表A!K101="","",申込一覧表A!K101&amp;" "&amp;申込一覧表A!#REF!)</f>
        <v/>
      </c>
    </row>
    <row r="72" spans="2:11" x14ac:dyDescent="0.2">
      <c r="B72" t="str">
        <f>IF(申込一覧表A!F102="","",申込一覧表A!E102*100000000+申込一覧表A!F102)</f>
        <v/>
      </c>
      <c r="C72" t="str">
        <f>IF(申込一覧表A!B102="","",申込一覧表A!B102&amp;"("&amp;申込一覧表A!C102&amp;")")</f>
        <v/>
      </c>
      <c r="D72" t="str">
        <f>IF(申込一覧表A!D102="","",申込一覧表A!D102)</f>
        <v/>
      </c>
      <c r="E72" t="str">
        <f>IF(申込一覧表A!E102="","",申込一覧表A!E102)</f>
        <v/>
      </c>
      <c r="F72" t="str">
        <f>IF(B72="","",IF(申込一覧表A!#REF!="","",VLOOKUP(申込一覧表A!#REF!,koodo,5)))</f>
        <v/>
      </c>
      <c r="G72" t="str">
        <f>IF(申込一覧表A!F102="","",申込一覧表A!#REF!)</f>
        <v/>
      </c>
      <c r="H72" t="str">
        <f>IF(申込一覧表A!F102="","",申込一覧表A!F102)</f>
        <v/>
      </c>
      <c r="I72" t="str">
        <f>IF(申込一覧表A!I102="","",申込一覧表A!I102&amp;" "&amp;申込一覧表A!#REF!)</f>
        <v/>
      </c>
      <c r="K72" t="str">
        <f>IF(申込一覧表A!K102="","",申込一覧表A!K102&amp;" "&amp;申込一覧表A!#REF!)</f>
        <v/>
      </c>
    </row>
    <row r="73" spans="2:11" x14ac:dyDescent="0.2">
      <c r="B73" t="str">
        <f>IF(申込一覧表A!F103="","",申込一覧表A!E103*100000000+申込一覧表A!F103)</f>
        <v/>
      </c>
      <c r="C73" t="str">
        <f>IF(申込一覧表A!B103="","",申込一覧表A!B103&amp;"("&amp;申込一覧表A!C103&amp;")")</f>
        <v/>
      </c>
      <c r="D73" t="str">
        <f>IF(申込一覧表A!D103="","",申込一覧表A!D103)</f>
        <v/>
      </c>
      <c r="E73" t="str">
        <f>IF(申込一覧表A!E103="","",申込一覧表A!E103)</f>
        <v/>
      </c>
      <c r="F73" t="str">
        <f>IF(B73="","",IF(申込一覧表A!#REF!="","",VLOOKUP(申込一覧表A!#REF!,koodo,5)))</f>
        <v/>
      </c>
      <c r="G73" t="str">
        <f>IF(申込一覧表A!F103="","",申込一覧表A!#REF!)</f>
        <v/>
      </c>
      <c r="H73" t="str">
        <f>IF(申込一覧表A!F103="","",申込一覧表A!F103)</f>
        <v/>
      </c>
      <c r="I73" t="str">
        <f>IF(申込一覧表A!I103="","",申込一覧表A!I103&amp;" "&amp;申込一覧表A!#REF!)</f>
        <v/>
      </c>
      <c r="K73" t="str">
        <f>IF(申込一覧表A!K103="","",申込一覧表A!K103&amp;" "&amp;申込一覧表A!#REF!)</f>
        <v/>
      </c>
    </row>
    <row r="74" spans="2:11" x14ac:dyDescent="0.2">
      <c r="B74" t="str">
        <f>IF(申込一覧表A!F104="","",申込一覧表A!E104*100000000+申込一覧表A!F104)</f>
        <v/>
      </c>
      <c r="C74" t="str">
        <f>IF(申込一覧表A!B104="","",申込一覧表A!B104&amp;"("&amp;申込一覧表A!C104&amp;")")</f>
        <v/>
      </c>
      <c r="D74" t="str">
        <f>IF(申込一覧表A!D104="","",申込一覧表A!D104)</f>
        <v/>
      </c>
      <c r="E74" t="str">
        <f>IF(申込一覧表A!E104="","",申込一覧表A!E104)</f>
        <v/>
      </c>
      <c r="F74" t="str">
        <f>IF(B74="","",IF(申込一覧表A!#REF!="","",VLOOKUP(申込一覧表A!#REF!,koodo,5)))</f>
        <v/>
      </c>
      <c r="G74" t="str">
        <f>IF(申込一覧表A!F104="","",申込一覧表A!#REF!)</f>
        <v/>
      </c>
      <c r="H74" t="str">
        <f>IF(申込一覧表A!F104="","",申込一覧表A!F104)</f>
        <v/>
      </c>
      <c r="I74" t="str">
        <f>IF(申込一覧表A!I104="","",申込一覧表A!I104&amp;" "&amp;申込一覧表A!#REF!)</f>
        <v/>
      </c>
      <c r="K74" t="str">
        <f>IF(申込一覧表A!K104="","",申込一覧表A!K104&amp;" "&amp;申込一覧表A!#REF!)</f>
        <v/>
      </c>
    </row>
    <row r="75" spans="2:11" x14ac:dyDescent="0.2">
      <c r="B75" t="str">
        <f>IF(申込一覧表A!F105="","",申込一覧表A!E105*100000000+申込一覧表A!F105)</f>
        <v/>
      </c>
      <c r="C75" t="str">
        <f>IF(申込一覧表A!B105="","",申込一覧表A!B105&amp;"("&amp;申込一覧表A!C105&amp;")")</f>
        <v/>
      </c>
      <c r="D75" t="str">
        <f>IF(申込一覧表A!D105="","",申込一覧表A!D105)</f>
        <v/>
      </c>
      <c r="E75" t="str">
        <f>IF(申込一覧表A!E105="","",申込一覧表A!E105)</f>
        <v/>
      </c>
      <c r="F75" t="str">
        <f>IF(B75="","",IF(申込一覧表A!#REF!="","",VLOOKUP(申込一覧表A!#REF!,koodo,5)))</f>
        <v/>
      </c>
      <c r="G75" t="str">
        <f>IF(申込一覧表A!F105="","",申込一覧表A!#REF!)</f>
        <v/>
      </c>
      <c r="H75" t="str">
        <f>IF(申込一覧表A!F105="","",申込一覧表A!F105)</f>
        <v/>
      </c>
      <c r="I75" t="str">
        <f>IF(申込一覧表A!I105="","",申込一覧表A!I105&amp;" "&amp;申込一覧表A!#REF!)</f>
        <v/>
      </c>
      <c r="K75" t="str">
        <f>IF(申込一覧表A!K105="","",申込一覧表A!K105&amp;" "&amp;申込一覧表A!#REF!)</f>
        <v/>
      </c>
    </row>
    <row r="76" spans="2:11" x14ac:dyDescent="0.2">
      <c r="B76" t="str">
        <f>IF(申込一覧表A!F106="","",申込一覧表A!E106*100000000+申込一覧表A!F106)</f>
        <v/>
      </c>
      <c r="C76" t="str">
        <f>IF(申込一覧表A!B106="","",申込一覧表A!B106&amp;"("&amp;申込一覧表A!C106&amp;")")</f>
        <v/>
      </c>
      <c r="D76" t="str">
        <f>IF(申込一覧表A!D106="","",申込一覧表A!D106)</f>
        <v/>
      </c>
      <c r="E76" t="str">
        <f>IF(申込一覧表A!E106="","",申込一覧表A!E106)</f>
        <v/>
      </c>
      <c r="F76" t="str">
        <f>IF(B76="","",IF(申込一覧表A!#REF!="","",VLOOKUP(申込一覧表A!#REF!,koodo,5)))</f>
        <v/>
      </c>
      <c r="G76" t="str">
        <f>IF(申込一覧表A!F106="","",申込一覧表A!#REF!)</f>
        <v/>
      </c>
      <c r="H76" t="str">
        <f>IF(申込一覧表A!F106="","",申込一覧表A!F106)</f>
        <v/>
      </c>
      <c r="I76" t="str">
        <f>IF(申込一覧表A!I106="","",申込一覧表A!I106&amp;" "&amp;申込一覧表A!#REF!)</f>
        <v/>
      </c>
      <c r="K76" t="str">
        <f>IF(申込一覧表A!K106="","",申込一覧表A!K106&amp;" "&amp;申込一覧表A!#REF!)</f>
        <v/>
      </c>
    </row>
    <row r="77" spans="2:11" x14ac:dyDescent="0.2">
      <c r="B77" t="str">
        <f>IF(申込一覧表A!F107="","",申込一覧表A!E107*100000000+申込一覧表A!F107)</f>
        <v/>
      </c>
      <c r="C77" t="str">
        <f>IF(申込一覧表A!B107="","",申込一覧表A!B107&amp;"("&amp;申込一覧表A!C107&amp;")")</f>
        <v/>
      </c>
      <c r="D77" t="str">
        <f>IF(申込一覧表A!D107="","",申込一覧表A!D107)</f>
        <v/>
      </c>
      <c r="E77" t="str">
        <f>IF(申込一覧表A!E107="","",申込一覧表A!E107)</f>
        <v/>
      </c>
      <c r="F77" t="str">
        <f>IF(B77="","",IF(申込一覧表A!#REF!="","",VLOOKUP(申込一覧表A!#REF!,koodo,5)))</f>
        <v/>
      </c>
      <c r="G77" t="str">
        <f>IF(申込一覧表A!F107="","",申込一覧表A!#REF!)</f>
        <v/>
      </c>
      <c r="H77" t="str">
        <f>IF(申込一覧表A!F107="","",申込一覧表A!F107)</f>
        <v/>
      </c>
      <c r="I77" t="str">
        <f>IF(申込一覧表A!I107="","",申込一覧表A!I107&amp;" "&amp;申込一覧表A!#REF!)</f>
        <v/>
      </c>
      <c r="K77" t="str">
        <f>IF(申込一覧表A!K107="","",申込一覧表A!K107&amp;" "&amp;申込一覧表A!#REF!)</f>
        <v/>
      </c>
    </row>
    <row r="78" spans="2:11" x14ac:dyDescent="0.2">
      <c r="B78" t="str">
        <f>IF(申込一覧表A!F108="","",申込一覧表A!E108*100000000+申込一覧表A!F108)</f>
        <v/>
      </c>
      <c r="C78" t="str">
        <f>IF(申込一覧表A!B108="","",申込一覧表A!B108&amp;"("&amp;申込一覧表A!C108&amp;")")</f>
        <v/>
      </c>
      <c r="D78" t="str">
        <f>IF(申込一覧表A!D108="","",申込一覧表A!D108)</f>
        <v/>
      </c>
      <c r="E78" t="str">
        <f>IF(申込一覧表A!E108="","",申込一覧表A!E108)</f>
        <v/>
      </c>
      <c r="F78" t="str">
        <f>IF(B78="","",IF(申込一覧表A!#REF!="","",VLOOKUP(申込一覧表A!#REF!,koodo,5)))</f>
        <v/>
      </c>
      <c r="G78" t="str">
        <f>IF(申込一覧表A!F108="","",申込一覧表A!#REF!)</f>
        <v/>
      </c>
      <c r="H78" t="str">
        <f>IF(申込一覧表A!F108="","",申込一覧表A!F108)</f>
        <v/>
      </c>
      <c r="I78" t="str">
        <f>IF(申込一覧表A!I108="","",申込一覧表A!I108&amp;" "&amp;申込一覧表A!#REF!)</f>
        <v/>
      </c>
      <c r="K78" t="str">
        <f>IF(申込一覧表A!K108="","",申込一覧表A!K108&amp;" "&amp;申込一覧表A!#REF!)</f>
        <v/>
      </c>
    </row>
    <row r="79" spans="2:11" x14ac:dyDescent="0.2">
      <c r="B79" t="str">
        <f>IF(申込一覧表A!F109="","",申込一覧表A!E109*100000000+申込一覧表A!F109)</f>
        <v/>
      </c>
      <c r="C79" t="str">
        <f>IF(申込一覧表A!B109="","",申込一覧表A!B109&amp;"("&amp;申込一覧表A!C109&amp;")")</f>
        <v/>
      </c>
      <c r="D79" t="str">
        <f>IF(申込一覧表A!D109="","",申込一覧表A!D109)</f>
        <v/>
      </c>
      <c r="E79" t="str">
        <f>IF(申込一覧表A!E109="","",申込一覧表A!E109)</f>
        <v/>
      </c>
      <c r="F79" t="str">
        <f>IF(B79="","",IF(申込一覧表A!#REF!="","",VLOOKUP(申込一覧表A!#REF!,koodo,5)))</f>
        <v/>
      </c>
      <c r="G79" t="str">
        <f>IF(申込一覧表A!F109="","",申込一覧表A!#REF!)</f>
        <v/>
      </c>
      <c r="H79" t="str">
        <f>IF(申込一覧表A!F109="","",申込一覧表A!F109)</f>
        <v/>
      </c>
      <c r="I79" t="str">
        <f>IF(申込一覧表A!I109="","",申込一覧表A!I109&amp;" "&amp;申込一覧表A!#REF!)</f>
        <v/>
      </c>
      <c r="K79" t="str">
        <f>IF(申込一覧表A!K109="","",申込一覧表A!K109&amp;" "&amp;申込一覧表A!#REF!)</f>
        <v/>
      </c>
    </row>
    <row r="80" spans="2:11" x14ac:dyDescent="0.2">
      <c r="B80" t="str">
        <f>IF(申込一覧表A!F110="","",申込一覧表A!E110*100000000+申込一覧表A!F110)</f>
        <v/>
      </c>
      <c r="C80" t="str">
        <f>IF(申込一覧表A!B110="","",申込一覧表A!B110&amp;"("&amp;申込一覧表A!C110&amp;")")</f>
        <v/>
      </c>
      <c r="D80" t="str">
        <f>IF(申込一覧表A!D110="","",申込一覧表A!D110)</f>
        <v/>
      </c>
      <c r="E80" t="str">
        <f>IF(申込一覧表A!E110="","",申込一覧表A!E110)</f>
        <v/>
      </c>
      <c r="F80" t="str">
        <f>IF(B80="","",IF(申込一覧表A!#REF!="","",VLOOKUP(申込一覧表A!#REF!,koodo,5)))</f>
        <v/>
      </c>
      <c r="G80" t="str">
        <f>IF(申込一覧表A!F110="","",申込一覧表A!#REF!)</f>
        <v/>
      </c>
      <c r="H80" t="str">
        <f>IF(申込一覧表A!F110="","",申込一覧表A!F110)</f>
        <v/>
      </c>
      <c r="I80" t="str">
        <f>IF(申込一覧表A!I110="","",申込一覧表A!I110&amp;" "&amp;申込一覧表A!#REF!)</f>
        <v/>
      </c>
      <c r="K80" t="str">
        <f>IF(申込一覧表A!K110="","",申込一覧表A!K110&amp;" "&amp;申込一覧表A!#REF!)</f>
        <v/>
      </c>
    </row>
    <row r="81" spans="2:11" x14ac:dyDescent="0.2">
      <c r="B81" t="str">
        <f>IF(申込一覧表A!F111="","",申込一覧表A!E111*100000000+申込一覧表A!F111)</f>
        <v/>
      </c>
      <c r="C81" t="str">
        <f>IF(申込一覧表A!B111="","",申込一覧表A!B111&amp;"("&amp;申込一覧表A!C111&amp;")")</f>
        <v/>
      </c>
      <c r="D81" t="str">
        <f>IF(申込一覧表A!D111="","",申込一覧表A!D111)</f>
        <v/>
      </c>
      <c r="E81" t="str">
        <f>IF(申込一覧表A!E111="","",申込一覧表A!E111)</f>
        <v/>
      </c>
      <c r="F81" t="str">
        <f>IF(B81="","",IF(申込一覧表A!#REF!="","",VLOOKUP(申込一覧表A!#REF!,koodo,5)))</f>
        <v/>
      </c>
      <c r="G81" t="str">
        <f>IF(申込一覧表A!F111="","",申込一覧表A!#REF!)</f>
        <v/>
      </c>
      <c r="H81" t="str">
        <f>IF(申込一覧表A!F111="","",申込一覧表A!F111)</f>
        <v/>
      </c>
      <c r="I81" t="str">
        <f>IF(申込一覧表A!I111="","",申込一覧表A!I111&amp;" "&amp;申込一覧表A!#REF!)</f>
        <v/>
      </c>
      <c r="K81" t="str">
        <f>IF(申込一覧表A!K111="","",申込一覧表A!K111&amp;" "&amp;申込一覧表A!#REF!)</f>
        <v/>
      </c>
    </row>
    <row r="82" spans="2:11" x14ac:dyDescent="0.2">
      <c r="B82" t="str">
        <f>IF(申込一覧表A!F112="","",申込一覧表A!E112*100000000+申込一覧表A!F112)</f>
        <v/>
      </c>
      <c r="C82" t="str">
        <f>IF(申込一覧表A!B112="","",申込一覧表A!B112&amp;"("&amp;申込一覧表A!C112&amp;")")</f>
        <v/>
      </c>
      <c r="D82" t="str">
        <f>IF(申込一覧表A!D112="","",申込一覧表A!D112)</f>
        <v/>
      </c>
      <c r="E82" t="str">
        <f>IF(申込一覧表A!E112="","",申込一覧表A!E112)</f>
        <v/>
      </c>
      <c r="F82" t="str">
        <f>IF(B82="","",IF(申込一覧表A!#REF!="","",VLOOKUP(申込一覧表A!#REF!,koodo,5)))</f>
        <v/>
      </c>
      <c r="G82" t="str">
        <f>IF(申込一覧表A!F112="","",申込一覧表A!#REF!)</f>
        <v/>
      </c>
      <c r="H82" t="str">
        <f>IF(申込一覧表A!F112="","",申込一覧表A!F112)</f>
        <v/>
      </c>
      <c r="I82" t="str">
        <f>IF(申込一覧表A!I112="","",申込一覧表A!I112&amp;" "&amp;申込一覧表A!#REF!)</f>
        <v/>
      </c>
      <c r="K82" t="str">
        <f>IF(申込一覧表A!K112="","",申込一覧表A!K112&amp;" "&amp;申込一覧表A!#REF!)</f>
        <v/>
      </c>
    </row>
    <row r="83" spans="2:11" x14ac:dyDescent="0.2">
      <c r="B83" t="str">
        <f>IF(申込一覧表A!F113="","",申込一覧表A!E113*100000000+申込一覧表A!F113)</f>
        <v/>
      </c>
      <c r="C83" t="str">
        <f>IF(申込一覧表A!B113="","",申込一覧表A!B113&amp;"("&amp;申込一覧表A!C113&amp;")")</f>
        <v/>
      </c>
      <c r="D83" t="str">
        <f>IF(申込一覧表A!D113="","",申込一覧表A!D113)</f>
        <v/>
      </c>
      <c r="E83" t="str">
        <f>IF(申込一覧表A!E113="","",申込一覧表A!E113)</f>
        <v/>
      </c>
      <c r="F83" t="str">
        <f>IF(B83="","",IF(申込一覧表A!#REF!="","",VLOOKUP(申込一覧表A!#REF!,koodo,5)))</f>
        <v/>
      </c>
      <c r="G83" t="str">
        <f>IF(申込一覧表A!F113="","",申込一覧表A!#REF!)</f>
        <v/>
      </c>
      <c r="H83" t="str">
        <f>IF(申込一覧表A!F113="","",申込一覧表A!F113)</f>
        <v/>
      </c>
      <c r="I83" t="str">
        <f>IF(申込一覧表A!I113="","",申込一覧表A!I113&amp;" "&amp;申込一覧表A!#REF!)</f>
        <v/>
      </c>
      <c r="K83" t="str">
        <f>IF(申込一覧表A!K113="","",申込一覧表A!K113&amp;" "&amp;申込一覧表A!#REF!)</f>
        <v/>
      </c>
    </row>
    <row r="84" spans="2:11" x14ac:dyDescent="0.2">
      <c r="B84" t="str">
        <f>IF(申込一覧表A!F114="","",申込一覧表A!E114*100000000+申込一覧表A!F114)</f>
        <v/>
      </c>
      <c r="C84" t="str">
        <f>IF(申込一覧表A!B114="","",申込一覧表A!B114&amp;"("&amp;申込一覧表A!C114&amp;")")</f>
        <v/>
      </c>
      <c r="D84" t="str">
        <f>IF(申込一覧表A!D114="","",申込一覧表A!D114)</f>
        <v/>
      </c>
      <c r="E84" t="str">
        <f>IF(申込一覧表A!E114="","",申込一覧表A!E114)</f>
        <v/>
      </c>
      <c r="F84" t="str">
        <f>IF(B84="","",IF(申込一覧表A!#REF!="","",VLOOKUP(申込一覧表A!#REF!,koodo,5)))</f>
        <v/>
      </c>
      <c r="G84" t="str">
        <f>IF(申込一覧表A!F114="","",申込一覧表A!#REF!)</f>
        <v/>
      </c>
      <c r="H84" t="str">
        <f>IF(申込一覧表A!F114="","",申込一覧表A!F114)</f>
        <v/>
      </c>
      <c r="I84" t="str">
        <f>IF(申込一覧表A!I114="","",申込一覧表A!I114&amp;" "&amp;申込一覧表A!#REF!)</f>
        <v/>
      </c>
      <c r="K84" t="str">
        <f>IF(申込一覧表A!K114="","",申込一覧表A!K114&amp;" "&amp;申込一覧表A!#REF!)</f>
        <v/>
      </c>
    </row>
    <row r="85" spans="2:11" x14ac:dyDescent="0.2">
      <c r="B85" t="str">
        <f>IF(申込一覧表A!F115="","",申込一覧表A!E115*100000000+申込一覧表A!F115)</f>
        <v/>
      </c>
      <c r="C85" t="str">
        <f>IF(申込一覧表A!B115="","",申込一覧表A!B115&amp;"("&amp;申込一覧表A!C115&amp;")")</f>
        <v/>
      </c>
      <c r="D85" t="str">
        <f>IF(申込一覧表A!D115="","",申込一覧表A!D115)</f>
        <v/>
      </c>
      <c r="E85" t="str">
        <f>IF(申込一覧表A!E115="","",申込一覧表A!E115)</f>
        <v/>
      </c>
      <c r="F85" t="str">
        <f>IF(B85="","",IF(申込一覧表A!#REF!="","",VLOOKUP(申込一覧表A!#REF!,koodo,5)))</f>
        <v/>
      </c>
      <c r="G85" t="str">
        <f>IF(申込一覧表A!F115="","",申込一覧表A!#REF!)</f>
        <v/>
      </c>
      <c r="H85" t="str">
        <f>IF(申込一覧表A!F115="","",申込一覧表A!F115)</f>
        <v/>
      </c>
      <c r="I85" t="str">
        <f>IF(申込一覧表A!I115="","",申込一覧表A!I115&amp;" "&amp;申込一覧表A!#REF!)</f>
        <v/>
      </c>
      <c r="K85" t="str">
        <f>IF(申込一覧表A!K115="","",申込一覧表A!K115&amp;" "&amp;申込一覧表A!#REF!)</f>
        <v/>
      </c>
    </row>
    <row r="86" spans="2:11" x14ac:dyDescent="0.2">
      <c r="F86" t="str">
        <f>IF(B86="","",IF(申込一覧表A!#REF!="","",VLOOKUP(申込一覧表A!#REF!,koodo,5)))</f>
        <v/>
      </c>
    </row>
    <row r="87" spans="2:11" x14ac:dyDescent="0.2">
      <c r="F87" t="str">
        <f>IF(B87="","",IF(申込一覧表A!#REF!="","",VLOOKUP(申込一覧表A!#REF!,koodo,5)))</f>
        <v/>
      </c>
    </row>
    <row r="88" spans="2:11" x14ac:dyDescent="0.2">
      <c r="F88" t="str">
        <f>IF(B88="","",IF(申込一覧表A!#REF!="","",VLOOKUP(申込一覧表A!#REF!,koodo,5)))</f>
        <v/>
      </c>
    </row>
    <row r="89" spans="2:11" x14ac:dyDescent="0.2">
      <c r="F89" t="str">
        <f>IF(B89="","",IF(申込一覧表A!#REF!="","",VLOOKUP(申込一覧表A!#REF!,koodo,5)))</f>
        <v/>
      </c>
    </row>
    <row r="90" spans="2:11" x14ac:dyDescent="0.2">
      <c r="F90" t="str">
        <f>IF(B90="","",IF(申込一覧表A!#REF!="","",VLOOKUP(申込一覧表A!#REF!,koodo,5)))</f>
        <v/>
      </c>
    </row>
    <row r="91" spans="2:11" x14ac:dyDescent="0.2">
      <c r="F91" t="str">
        <f>IF(B91="","",IF(申込一覧表A!#REF!="","",VLOOKUP(申込一覧表A!#REF!,koodo,5)))</f>
        <v/>
      </c>
    </row>
    <row r="92" spans="2:11" x14ac:dyDescent="0.2">
      <c r="F92" t="str">
        <f>IF(B92="","",IF(申込一覧表A!#REF!="","",VLOOKUP(申込一覧表A!#REF!,koodo,5)))</f>
        <v/>
      </c>
    </row>
    <row r="93" spans="2:11" x14ac:dyDescent="0.2">
      <c r="F93" t="str">
        <f>IF(B93="","",IF(申込一覧表A!#REF!="","",VLOOKUP(申込一覧表A!#REF!,koodo,5)))</f>
        <v/>
      </c>
    </row>
    <row r="94" spans="2:11" x14ac:dyDescent="0.2">
      <c r="F94" t="str">
        <f>IF(B94="","",IF(申込一覧表A!#REF!="","",VLOOKUP(申込一覧表A!#REF!,koodo,5)))</f>
        <v/>
      </c>
    </row>
    <row r="95" spans="2:11" x14ac:dyDescent="0.2">
      <c r="F95" t="str">
        <f>IF(B95="","",IF(申込一覧表A!#REF!="","",VLOOKUP(申込一覧表A!#REF!,koodo,5)))</f>
        <v/>
      </c>
    </row>
    <row r="96" spans="2:11" x14ac:dyDescent="0.2">
      <c r="F96" t="str">
        <f>IF(B96="","",IF(申込一覧表A!#REF!="","",VLOOKUP(申込一覧表A!#REF!,koodo,5)))</f>
        <v/>
      </c>
    </row>
    <row r="97" spans="6:6" x14ac:dyDescent="0.2">
      <c r="F97" t="str">
        <f>IF(B97="","",IF(申込一覧表A!#REF!="","",VLOOKUP(申込一覧表A!#REF!,koodo,5)))</f>
        <v/>
      </c>
    </row>
    <row r="98" spans="6:6" x14ac:dyDescent="0.2">
      <c r="F98" t="str">
        <f>IF(B98="","",IF(申込一覧表A!#REF!="","",VLOOKUP(申込一覧表A!#REF!,koodo,5)))</f>
        <v/>
      </c>
    </row>
    <row r="99" spans="6:6" x14ac:dyDescent="0.2">
      <c r="F99" t="str">
        <f>IF(B99="","",IF(申込一覧表A!#REF!="","",VLOOKUP(申込一覧表A!#REF!,koodo,5)))</f>
        <v/>
      </c>
    </row>
    <row r="100" spans="6:6" x14ac:dyDescent="0.2">
      <c r="F100" t="str">
        <f>IF(B100="","",IF(申込一覧表A!#REF!="","",VLOOKUP(申込一覧表A!#REF!,koodo,5)))</f>
        <v/>
      </c>
    </row>
    <row r="101" spans="6:6" x14ac:dyDescent="0.2">
      <c r="F101" t="str">
        <f>IF(B101="","",IF(申込一覧表A!#REF!="","",VLOOKUP(申込一覧表A!#REF!,koodo,5)))</f>
        <v/>
      </c>
    </row>
    <row r="102" spans="6:6" x14ac:dyDescent="0.2">
      <c r="F102" t="str">
        <f>IF(B102="","",IF(申込一覧表A!#REF!="","",VLOOKUP(申込一覧表A!#REF!,koodo,5)))</f>
        <v/>
      </c>
    </row>
    <row r="103" spans="6:6" x14ac:dyDescent="0.2">
      <c r="F103" t="str">
        <f>IF(B103="","",IF(申込一覧表A!#REF!="","",VLOOKUP(申込一覧表A!#REF!,koodo,5)))</f>
        <v/>
      </c>
    </row>
    <row r="104" spans="6:6" x14ac:dyDescent="0.2">
      <c r="F104" t="str">
        <f>IF(B104="","",IF(申込一覧表A!#REF!="","",VLOOKUP(申込一覧表A!#REF!,koodo,5)))</f>
        <v/>
      </c>
    </row>
    <row r="105" spans="6:6" x14ac:dyDescent="0.2">
      <c r="F105" t="str">
        <f>IF(B105="","",IF(申込一覧表A!#REF!="","",VLOOKUP(申込一覧表A!#REF!,koodo,5)))</f>
        <v/>
      </c>
    </row>
  </sheetData>
  <mergeCells count="1">
    <mergeCell ref="J1:K1"/>
  </mergeCells>
  <phoneticPr fontId="2"/>
  <pageMargins left="0.78700000000000003" right="0.78700000000000003" top="0.98399999999999999" bottom="0.98399999999999999" header="0.51200000000000001" footer="0.51200000000000001"/>
  <pageSetup paperSize="9" scale="63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41"/>
  <sheetViews>
    <sheetView view="pageBreakPreview" zoomScale="75" zoomScaleNormal="75" zoomScaleSheetLayoutView="75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F28" sqref="F28"/>
    </sheetView>
  </sheetViews>
  <sheetFormatPr defaultRowHeight="17.25" x14ac:dyDescent="0.2"/>
  <cols>
    <col min="1" max="1" width="6.09765625" customWidth="1"/>
    <col min="2" max="2" width="16.69921875" customWidth="1"/>
    <col min="4" max="4" width="7.3984375" bestFit="1" customWidth="1"/>
    <col min="5" max="5" width="26.69921875" customWidth="1"/>
    <col min="6" max="6" width="20" customWidth="1"/>
    <col min="7" max="7" width="13.19921875" customWidth="1"/>
    <col min="8" max="8" width="9" customWidth="1"/>
    <col min="9" max="10" width="12.19921875" customWidth="1"/>
  </cols>
  <sheetData>
    <row r="1" spans="1:9" x14ac:dyDescent="0.2">
      <c r="A1" s="17" t="s">
        <v>24</v>
      </c>
      <c r="B1" s="17" t="s">
        <v>23</v>
      </c>
      <c r="E1" s="1" t="s">
        <v>21</v>
      </c>
      <c r="F1" t="s">
        <v>42</v>
      </c>
      <c r="G1" t="s">
        <v>43</v>
      </c>
      <c r="H1" t="s">
        <v>44</v>
      </c>
      <c r="I1" t="s">
        <v>56</v>
      </c>
    </row>
    <row r="2" spans="1:9" x14ac:dyDescent="0.2">
      <c r="A2" s="43" t="s">
        <v>6</v>
      </c>
      <c r="B2" s="95" t="s">
        <v>118</v>
      </c>
      <c r="D2">
        <v>106001</v>
      </c>
      <c r="E2" s="1" t="s">
        <v>65</v>
      </c>
      <c r="F2" s="1" t="s">
        <v>66</v>
      </c>
      <c r="G2" t="s">
        <v>67</v>
      </c>
      <c r="H2">
        <v>66</v>
      </c>
      <c r="I2" t="s">
        <v>68</v>
      </c>
    </row>
    <row r="3" spans="1:9" x14ac:dyDescent="0.2">
      <c r="A3" s="43" t="s">
        <v>33</v>
      </c>
      <c r="B3" s="95" t="s">
        <v>5</v>
      </c>
      <c r="D3">
        <v>106002</v>
      </c>
      <c r="E3" s="1" t="s">
        <v>69</v>
      </c>
      <c r="F3" s="1" t="s">
        <v>70</v>
      </c>
      <c r="G3" t="s">
        <v>71</v>
      </c>
      <c r="H3">
        <v>66</v>
      </c>
      <c r="I3" t="s">
        <v>72</v>
      </c>
    </row>
    <row r="4" spans="1:9" x14ac:dyDescent="0.2">
      <c r="A4" s="88" t="s">
        <v>49</v>
      </c>
      <c r="B4" s="95" t="s">
        <v>41</v>
      </c>
      <c r="D4">
        <v>106003</v>
      </c>
      <c r="E4" s="1" t="s">
        <v>73</v>
      </c>
      <c r="F4" s="1" t="s">
        <v>74</v>
      </c>
      <c r="G4" t="s">
        <v>75</v>
      </c>
      <c r="H4">
        <v>66</v>
      </c>
      <c r="I4" t="s">
        <v>76</v>
      </c>
    </row>
    <row r="5" spans="1:9" x14ac:dyDescent="0.2">
      <c r="A5" s="17" t="s">
        <v>154</v>
      </c>
      <c r="B5" s="64" t="s">
        <v>155</v>
      </c>
      <c r="D5">
        <v>106004</v>
      </c>
      <c r="E5" s="1" t="s">
        <v>119</v>
      </c>
      <c r="F5" s="1"/>
      <c r="G5" s="1"/>
      <c r="H5">
        <v>66</v>
      </c>
      <c r="I5" s="1" t="s">
        <v>120</v>
      </c>
    </row>
    <row r="6" spans="1:9" x14ac:dyDescent="0.2">
      <c r="A6" s="43" t="s">
        <v>57</v>
      </c>
      <c r="B6" s="95" t="s">
        <v>178</v>
      </c>
      <c r="D6">
        <v>106005</v>
      </c>
      <c r="E6" s="1" t="s">
        <v>121</v>
      </c>
      <c r="F6" s="1"/>
      <c r="G6" s="1"/>
      <c r="H6">
        <v>66</v>
      </c>
      <c r="I6" s="1" t="s">
        <v>122</v>
      </c>
    </row>
    <row r="7" spans="1:9" x14ac:dyDescent="0.2">
      <c r="A7" s="43" t="s">
        <v>34</v>
      </c>
      <c r="B7" s="95" t="s">
        <v>168</v>
      </c>
      <c r="D7">
        <v>106006</v>
      </c>
      <c r="E7" s="1" t="s">
        <v>123</v>
      </c>
      <c r="F7" s="1"/>
      <c r="G7" s="1"/>
      <c r="H7">
        <v>66</v>
      </c>
      <c r="I7" s="1" t="s">
        <v>124</v>
      </c>
    </row>
    <row r="8" spans="1:9" x14ac:dyDescent="0.2">
      <c r="A8" s="43" t="s">
        <v>35</v>
      </c>
      <c r="B8" s="95" t="s">
        <v>169</v>
      </c>
      <c r="D8">
        <v>106007</v>
      </c>
      <c r="E8" s="1" t="s">
        <v>125</v>
      </c>
      <c r="F8" s="1"/>
      <c r="G8" s="1"/>
      <c r="H8">
        <v>66</v>
      </c>
      <c r="I8" s="1" t="s">
        <v>126</v>
      </c>
    </row>
    <row r="9" spans="1:9" x14ac:dyDescent="0.2">
      <c r="A9" s="43" t="s">
        <v>36</v>
      </c>
      <c r="B9" s="95" t="s">
        <v>171</v>
      </c>
      <c r="D9">
        <v>106008</v>
      </c>
      <c r="E9" s="1" t="s">
        <v>127</v>
      </c>
      <c r="F9" s="1"/>
      <c r="G9" s="1"/>
      <c r="H9">
        <v>66</v>
      </c>
      <c r="I9" s="1" t="s">
        <v>128</v>
      </c>
    </row>
    <row r="10" spans="1:9" x14ac:dyDescent="0.2">
      <c r="A10" s="88" t="s">
        <v>37</v>
      </c>
      <c r="B10" s="95" t="s">
        <v>170</v>
      </c>
      <c r="D10">
        <v>106009</v>
      </c>
      <c r="E10" s="1" t="s">
        <v>129</v>
      </c>
      <c r="F10" s="1"/>
      <c r="G10" s="1"/>
      <c r="H10">
        <v>66</v>
      </c>
      <c r="I10" s="1" t="s">
        <v>130</v>
      </c>
    </row>
    <row r="11" spans="1:9" x14ac:dyDescent="0.2">
      <c r="A11" s="43" t="s">
        <v>53</v>
      </c>
      <c r="B11" s="95" t="s">
        <v>172</v>
      </c>
      <c r="D11">
        <v>106010</v>
      </c>
      <c r="E11" s="1" t="s">
        <v>131</v>
      </c>
      <c r="F11" s="1"/>
      <c r="G11" s="1"/>
      <c r="H11">
        <v>67</v>
      </c>
      <c r="I11" s="1" t="s">
        <v>132</v>
      </c>
    </row>
    <row r="12" spans="1:9" x14ac:dyDescent="0.2">
      <c r="A12" s="43" t="s">
        <v>38</v>
      </c>
      <c r="B12" s="95" t="s">
        <v>167</v>
      </c>
      <c r="D12">
        <v>106011</v>
      </c>
      <c r="E12" s="1" t="s">
        <v>133</v>
      </c>
      <c r="F12" s="1"/>
      <c r="G12" s="1"/>
      <c r="H12">
        <v>67</v>
      </c>
      <c r="I12" s="1" t="s">
        <v>134</v>
      </c>
    </row>
    <row r="13" spans="1:9" x14ac:dyDescent="0.2">
      <c r="A13" s="17" t="s">
        <v>39</v>
      </c>
      <c r="B13" s="95" t="s">
        <v>166</v>
      </c>
      <c r="D13">
        <v>106012</v>
      </c>
      <c r="E13" s="1" t="s">
        <v>135</v>
      </c>
      <c r="F13" s="1"/>
      <c r="G13" s="1"/>
      <c r="H13">
        <v>67</v>
      </c>
      <c r="I13" s="1" t="s">
        <v>136</v>
      </c>
    </row>
    <row r="14" spans="1:9" x14ac:dyDescent="0.2">
      <c r="A14" s="87" t="s">
        <v>55</v>
      </c>
      <c r="B14" s="64" t="s">
        <v>174</v>
      </c>
      <c r="D14">
        <v>106013</v>
      </c>
      <c r="E14" s="1" t="s">
        <v>137</v>
      </c>
      <c r="F14" s="1"/>
      <c r="G14" s="1"/>
      <c r="H14">
        <v>68</v>
      </c>
      <c r="I14" s="1" t="s">
        <v>138</v>
      </c>
    </row>
    <row r="15" spans="1:9" x14ac:dyDescent="0.2">
      <c r="A15" s="17" t="s">
        <v>63</v>
      </c>
      <c r="B15" s="64" t="s">
        <v>175</v>
      </c>
      <c r="D15">
        <v>106014</v>
      </c>
      <c r="E15" s="1" t="s">
        <v>139</v>
      </c>
      <c r="F15" s="1"/>
      <c r="G15" s="1"/>
      <c r="H15">
        <v>68</v>
      </c>
      <c r="I15" s="1" t="s">
        <v>140</v>
      </c>
    </row>
    <row r="16" spans="1:9" x14ac:dyDescent="0.2">
      <c r="A16" s="87" t="s">
        <v>64</v>
      </c>
      <c r="B16" s="64" t="s">
        <v>176</v>
      </c>
      <c r="D16">
        <v>106015</v>
      </c>
      <c r="E16" s="1" t="s">
        <v>141</v>
      </c>
      <c r="F16" s="1"/>
      <c r="G16" s="1"/>
      <c r="H16">
        <v>69</v>
      </c>
      <c r="I16" s="1" t="s">
        <v>142</v>
      </c>
    </row>
    <row r="17" spans="1:10" x14ac:dyDescent="0.2">
      <c r="A17" s="17" t="s">
        <v>40</v>
      </c>
      <c r="B17" s="64" t="s">
        <v>177</v>
      </c>
      <c r="D17">
        <v>106016</v>
      </c>
      <c r="E17" s="1" t="s">
        <v>143</v>
      </c>
      <c r="F17" s="1"/>
      <c r="G17" s="1"/>
      <c r="H17">
        <v>69</v>
      </c>
      <c r="I17" s="1" t="s">
        <v>144</v>
      </c>
    </row>
    <row r="18" spans="1:10" x14ac:dyDescent="0.2">
      <c r="A18" s="99" t="s">
        <v>61</v>
      </c>
      <c r="B18" s="95" t="s">
        <v>173</v>
      </c>
      <c r="D18">
        <v>106017</v>
      </c>
      <c r="E18" s="1" t="s">
        <v>145</v>
      </c>
      <c r="F18" s="1"/>
      <c r="G18" s="1"/>
      <c r="H18">
        <v>69</v>
      </c>
      <c r="I18" s="1" t="s">
        <v>146</v>
      </c>
    </row>
    <row r="19" spans="1:10" x14ac:dyDescent="0.2">
      <c r="A19" s="99" t="s">
        <v>179</v>
      </c>
      <c r="B19" s="167" t="s">
        <v>180</v>
      </c>
      <c r="D19">
        <v>106018</v>
      </c>
      <c r="E19" s="1" t="s">
        <v>147</v>
      </c>
      <c r="F19" s="1"/>
      <c r="G19" s="1"/>
      <c r="H19">
        <v>69</v>
      </c>
      <c r="I19" s="1" t="s">
        <v>148</v>
      </c>
    </row>
    <row r="20" spans="1:10" x14ac:dyDescent="0.2">
      <c r="A20" s="17" t="s">
        <v>181</v>
      </c>
      <c r="B20" s="64" t="s">
        <v>184</v>
      </c>
      <c r="D20">
        <v>106019</v>
      </c>
      <c r="E20" s="1" t="s">
        <v>149</v>
      </c>
      <c r="F20" s="1"/>
      <c r="G20" s="1"/>
      <c r="H20">
        <v>69</v>
      </c>
      <c r="I20" s="1" t="s">
        <v>150</v>
      </c>
    </row>
    <row r="21" spans="1:10" x14ac:dyDescent="0.2">
      <c r="A21" s="17" t="s">
        <v>182</v>
      </c>
      <c r="B21" s="64" t="s">
        <v>185</v>
      </c>
      <c r="D21">
        <v>106020</v>
      </c>
      <c r="E21" s="1" t="s">
        <v>152</v>
      </c>
      <c r="F21" s="1"/>
      <c r="G21" s="1"/>
      <c r="H21">
        <v>69</v>
      </c>
      <c r="I21" s="1" t="s">
        <v>153</v>
      </c>
    </row>
    <row r="22" spans="1:10" x14ac:dyDescent="0.2">
      <c r="A22" s="17" t="s">
        <v>183</v>
      </c>
      <c r="B22" s="95" t="s">
        <v>106</v>
      </c>
      <c r="D22">
        <v>106021</v>
      </c>
      <c r="E22" s="1"/>
      <c r="F22" s="1"/>
      <c r="G22" s="1"/>
      <c r="I22" s="1"/>
      <c r="J22" s="1"/>
    </row>
    <row r="23" spans="1:10" x14ac:dyDescent="0.2">
      <c r="A23" s="17" t="s">
        <v>186</v>
      </c>
      <c r="B23" s="64" t="s">
        <v>62</v>
      </c>
      <c r="D23">
        <v>106022</v>
      </c>
      <c r="E23" s="1"/>
      <c r="F23" s="1"/>
      <c r="G23" s="1"/>
      <c r="I23" s="1"/>
      <c r="J23" s="1"/>
    </row>
    <row r="24" spans="1:10" x14ac:dyDescent="0.2">
      <c r="A24" s="17" t="s">
        <v>97</v>
      </c>
      <c r="B24" s="64" t="s">
        <v>62</v>
      </c>
      <c r="D24">
        <v>106023</v>
      </c>
      <c r="E24" s="1"/>
      <c r="F24" s="1"/>
      <c r="G24" s="1"/>
      <c r="I24" s="1"/>
    </row>
    <row r="25" spans="1:10" x14ac:dyDescent="0.2">
      <c r="A25" s="17" t="s">
        <v>187</v>
      </c>
      <c r="B25" s="64" t="s">
        <v>62</v>
      </c>
      <c r="D25">
        <v>106024</v>
      </c>
      <c r="E25" s="1"/>
      <c r="F25" s="1"/>
      <c r="G25" s="1"/>
      <c r="I25" s="1"/>
    </row>
    <row r="26" spans="1:10" x14ac:dyDescent="0.2">
      <c r="A26" s="17"/>
      <c r="B26" s="64"/>
      <c r="D26">
        <v>106025</v>
      </c>
      <c r="E26" s="1"/>
      <c r="F26" s="1"/>
      <c r="G26" s="1"/>
      <c r="I26" s="1"/>
      <c r="J26" s="1"/>
    </row>
    <row r="27" spans="1:10" x14ac:dyDescent="0.2">
      <c r="A27" s="17"/>
      <c r="B27" s="64"/>
      <c r="D27">
        <v>106026</v>
      </c>
      <c r="E27" s="1"/>
      <c r="F27" s="1"/>
      <c r="G27" s="162"/>
      <c r="I27" s="1"/>
      <c r="J27" s="1"/>
    </row>
    <row r="28" spans="1:10" x14ac:dyDescent="0.2">
      <c r="A28" s="87"/>
      <c r="B28" s="64"/>
      <c r="D28">
        <v>106027</v>
      </c>
      <c r="E28" s="1"/>
      <c r="F28" s="1"/>
      <c r="G28" s="1"/>
      <c r="I28" s="1"/>
      <c r="J28" s="1"/>
    </row>
    <row r="29" spans="1:10" x14ac:dyDescent="0.2">
      <c r="A29" s="17"/>
      <c r="B29" s="64"/>
      <c r="D29">
        <v>106028</v>
      </c>
      <c r="E29" s="1"/>
      <c r="F29" s="1"/>
      <c r="G29" s="1"/>
      <c r="I29" s="1"/>
      <c r="J29" s="1"/>
    </row>
    <row r="30" spans="1:10" x14ac:dyDescent="0.2">
      <c r="A30" s="17"/>
      <c r="B30" s="64"/>
      <c r="D30">
        <v>106029</v>
      </c>
      <c r="E30" s="1"/>
      <c r="F30" s="1"/>
      <c r="G30" s="1"/>
      <c r="I30" s="1"/>
      <c r="J30" s="1"/>
    </row>
    <row r="31" spans="1:10" x14ac:dyDescent="0.2">
      <c r="A31" s="17"/>
      <c r="B31" s="64"/>
      <c r="E31" s="1"/>
      <c r="F31" s="1"/>
      <c r="J31" s="1"/>
    </row>
    <row r="32" spans="1:10" x14ac:dyDescent="0.2">
      <c r="A32" s="87"/>
      <c r="B32" s="64"/>
      <c r="E32" s="1"/>
      <c r="F32" s="1"/>
      <c r="H32" s="85"/>
      <c r="J32" s="1"/>
    </row>
    <row r="33" spans="1:10" x14ac:dyDescent="0.2">
      <c r="A33" s="17"/>
      <c r="B33" s="64"/>
      <c r="E33" s="1"/>
      <c r="F33" s="1"/>
      <c r="H33" s="85"/>
      <c r="J33" s="1"/>
    </row>
    <row r="34" spans="1:10" x14ac:dyDescent="0.2">
      <c r="A34" s="17"/>
      <c r="B34" s="64"/>
      <c r="E34" s="1"/>
      <c r="F34" s="1"/>
      <c r="H34" s="85"/>
      <c r="J34" s="1"/>
    </row>
    <row r="35" spans="1:10" x14ac:dyDescent="0.2">
      <c r="A35" s="87"/>
      <c r="B35" s="64"/>
      <c r="E35" s="1"/>
      <c r="F35" s="1"/>
      <c r="H35" s="85"/>
      <c r="J35" s="1"/>
    </row>
    <row r="36" spans="1:10" x14ac:dyDescent="0.2">
      <c r="A36" s="17"/>
      <c r="B36" s="64"/>
      <c r="E36" s="1"/>
      <c r="F36" s="1"/>
      <c r="H36" s="85"/>
      <c r="J36" s="1"/>
    </row>
    <row r="37" spans="1:10" x14ac:dyDescent="0.2">
      <c r="A37" s="17"/>
      <c r="B37" s="64"/>
      <c r="E37" s="1"/>
      <c r="F37" s="1"/>
      <c r="H37" s="85"/>
      <c r="J37" s="1"/>
    </row>
    <row r="38" spans="1:10" x14ac:dyDescent="0.2">
      <c r="A38" s="99"/>
      <c r="B38" s="94"/>
      <c r="E38" s="1"/>
      <c r="H38" s="85"/>
      <c r="J38" s="1"/>
    </row>
    <row r="39" spans="1:10" x14ac:dyDescent="0.2">
      <c r="A39" s="99"/>
      <c r="B39" s="94"/>
      <c r="E39" s="1"/>
      <c r="F39" s="1"/>
      <c r="H39" s="85"/>
      <c r="J39" s="1"/>
    </row>
    <row r="40" spans="1:10" x14ac:dyDescent="0.2">
      <c r="A40" s="17"/>
      <c r="B40" s="17"/>
      <c r="E40" s="1"/>
      <c r="F40" s="1"/>
      <c r="H40" s="85"/>
      <c r="J40" s="1"/>
    </row>
    <row r="41" spans="1:10" x14ac:dyDescent="0.2">
      <c r="A41" s="99"/>
      <c r="E41" s="1"/>
      <c r="F41" s="1"/>
      <c r="H41" s="85"/>
      <c r="J41" s="1"/>
    </row>
    <row r="42" spans="1:10" x14ac:dyDescent="0.2">
      <c r="A42" s="87"/>
      <c r="B42" s="17"/>
      <c r="E42" s="1"/>
      <c r="F42" s="1"/>
      <c r="H42" s="85"/>
      <c r="J42" s="1"/>
    </row>
    <row r="43" spans="1:10" x14ac:dyDescent="0.2">
      <c r="A43" s="87"/>
      <c r="B43" s="17"/>
      <c r="E43" s="1"/>
      <c r="F43" s="1"/>
      <c r="H43" s="85"/>
      <c r="J43" s="1"/>
    </row>
    <row r="44" spans="1:10" x14ac:dyDescent="0.2">
      <c r="A44" s="87"/>
      <c r="B44" s="17"/>
      <c r="E44" s="1"/>
      <c r="F44" s="1"/>
      <c r="H44" s="85"/>
    </row>
    <row r="45" spans="1:10" x14ac:dyDescent="0.2">
      <c r="A45" s="87"/>
      <c r="B45" s="17"/>
      <c r="E45" s="1"/>
      <c r="F45" s="1"/>
      <c r="G45" s="1"/>
      <c r="H45" s="85"/>
    </row>
    <row r="46" spans="1:10" x14ac:dyDescent="0.2">
      <c r="A46" s="87"/>
      <c r="B46" s="17"/>
      <c r="E46" s="1"/>
      <c r="F46" s="1"/>
      <c r="G46" s="1"/>
    </row>
    <row r="47" spans="1:10" x14ac:dyDescent="0.2">
      <c r="A47" s="87"/>
      <c r="B47" s="17"/>
      <c r="E47" s="1"/>
      <c r="F47" s="1"/>
      <c r="G47" s="1"/>
    </row>
    <row r="48" spans="1:10" x14ac:dyDescent="0.2">
      <c r="E48" s="1"/>
      <c r="F48" s="1"/>
      <c r="G48" s="1"/>
    </row>
    <row r="49" spans="1:9" x14ac:dyDescent="0.2">
      <c r="A49" s="87"/>
      <c r="B49" s="17"/>
      <c r="E49" s="1"/>
      <c r="F49" s="1"/>
      <c r="G49" s="1"/>
    </row>
    <row r="50" spans="1:9" x14ac:dyDescent="0.2">
      <c r="E50" s="1"/>
      <c r="F50" s="1"/>
      <c r="G50" s="1"/>
    </row>
    <row r="51" spans="1:9" x14ac:dyDescent="0.2">
      <c r="A51" s="17"/>
      <c r="B51" s="17"/>
      <c r="E51" s="1"/>
      <c r="F51" s="1"/>
      <c r="G51" s="1"/>
    </row>
    <row r="52" spans="1:9" x14ac:dyDescent="0.2">
      <c r="A52" s="17"/>
      <c r="B52" s="17"/>
      <c r="E52" s="1"/>
      <c r="F52" s="1"/>
      <c r="G52" s="1"/>
    </row>
    <row r="53" spans="1:9" x14ac:dyDescent="0.2">
      <c r="A53" s="17"/>
      <c r="B53" s="17"/>
      <c r="E53" s="1"/>
      <c r="F53" s="1"/>
      <c r="G53" s="1"/>
    </row>
    <row r="54" spans="1:9" x14ac:dyDescent="0.2">
      <c r="A54" s="87"/>
      <c r="B54" s="17"/>
      <c r="E54" s="1"/>
      <c r="F54" s="1"/>
      <c r="G54" s="1"/>
    </row>
    <row r="55" spans="1:9" x14ac:dyDescent="0.2">
      <c r="A55" s="17"/>
      <c r="B55" s="17"/>
      <c r="E55" s="1"/>
      <c r="F55" s="1"/>
      <c r="G55" s="1"/>
    </row>
    <row r="56" spans="1:9" x14ac:dyDescent="0.2">
      <c r="A56" s="87"/>
      <c r="B56" s="17"/>
      <c r="E56" s="1"/>
      <c r="F56" s="1"/>
      <c r="G56" s="1"/>
    </row>
    <row r="57" spans="1:9" x14ac:dyDescent="0.2">
      <c r="A57" s="87"/>
      <c r="B57" s="17"/>
      <c r="E57" s="1"/>
      <c r="F57" s="1"/>
      <c r="G57" s="1"/>
    </row>
    <row r="58" spans="1:9" x14ac:dyDescent="0.2">
      <c r="E58" s="1"/>
      <c r="F58" s="1"/>
      <c r="G58" s="1"/>
    </row>
    <row r="59" spans="1:9" x14ac:dyDescent="0.2">
      <c r="A59" s="17"/>
      <c r="B59" s="17"/>
      <c r="E59" s="1"/>
      <c r="F59" s="1"/>
      <c r="G59" s="1"/>
    </row>
    <row r="60" spans="1:9" x14ac:dyDescent="0.2">
      <c r="A60" s="17"/>
      <c r="B60" s="17"/>
      <c r="E60" s="1"/>
      <c r="F60" s="1"/>
      <c r="G60" s="1"/>
    </row>
    <row r="61" spans="1:9" x14ac:dyDescent="0.2">
      <c r="A61" s="17"/>
      <c r="B61" s="17"/>
      <c r="E61" s="1"/>
      <c r="F61" s="1"/>
      <c r="G61" s="1"/>
      <c r="I61" s="1"/>
    </row>
    <row r="62" spans="1:9" x14ac:dyDescent="0.2">
      <c r="A62" s="87"/>
      <c r="B62" s="17"/>
      <c r="E62" s="1"/>
      <c r="F62" s="1"/>
      <c r="G62" s="1"/>
    </row>
    <row r="63" spans="1:9" x14ac:dyDescent="0.2">
      <c r="A63" s="87"/>
      <c r="B63" s="17"/>
      <c r="E63" s="1"/>
      <c r="F63" s="1"/>
      <c r="G63" s="1"/>
    </row>
    <row r="64" spans="1:9" x14ac:dyDescent="0.2">
      <c r="A64" s="87"/>
      <c r="B64" s="17"/>
      <c r="E64" s="1"/>
      <c r="F64" s="1"/>
      <c r="G64" s="1"/>
    </row>
    <row r="65" spans="1:10" x14ac:dyDescent="0.2">
      <c r="A65" s="87"/>
      <c r="B65" s="17"/>
      <c r="E65" s="1"/>
      <c r="F65" s="1"/>
      <c r="G65" s="1"/>
    </row>
    <row r="66" spans="1:10" x14ac:dyDescent="0.2">
      <c r="A66" s="87"/>
      <c r="B66" s="17"/>
      <c r="E66" s="1"/>
      <c r="F66" s="1"/>
      <c r="G66" s="1"/>
    </row>
    <row r="67" spans="1:10" x14ac:dyDescent="0.2">
      <c r="A67" s="87"/>
      <c r="B67" s="17"/>
      <c r="E67" s="1"/>
      <c r="F67" s="1"/>
      <c r="G67" s="1"/>
    </row>
    <row r="68" spans="1:10" x14ac:dyDescent="0.2">
      <c r="A68" s="17"/>
      <c r="B68" s="17"/>
      <c r="E68" s="1"/>
      <c r="F68" s="1"/>
      <c r="G68" s="1"/>
    </row>
    <row r="69" spans="1:10" x14ac:dyDescent="0.2">
      <c r="A69" s="17"/>
      <c r="B69" s="17"/>
      <c r="F69" s="1"/>
      <c r="G69" s="1"/>
    </row>
    <row r="70" spans="1:10" x14ac:dyDescent="0.2">
      <c r="A70" s="17"/>
      <c r="B70" s="17"/>
      <c r="F70" s="1"/>
      <c r="G70" s="1"/>
    </row>
    <row r="71" spans="1:10" x14ac:dyDescent="0.2">
      <c r="A71" s="17"/>
      <c r="B71" s="17"/>
      <c r="F71" s="1"/>
      <c r="G71" s="1"/>
    </row>
    <row r="72" spans="1:10" x14ac:dyDescent="0.2">
      <c r="F72" s="1"/>
      <c r="G72" s="1"/>
    </row>
    <row r="73" spans="1:10" x14ac:dyDescent="0.2">
      <c r="F73" s="1"/>
      <c r="G73" s="1"/>
    </row>
    <row r="74" spans="1:10" x14ac:dyDescent="0.2">
      <c r="F74" s="1"/>
      <c r="G74" s="1"/>
      <c r="J74" s="1"/>
    </row>
    <row r="75" spans="1:10" x14ac:dyDescent="0.2">
      <c r="F75" s="1"/>
    </row>
    <row r="76" spans="1:10" x14ac:dyDescent="0.2">
      <c r="F76" s="1"/>
      <c r="G76" s="1"/>
    </row>
    <row r="77" spans="1:10" x14ac:dyDescent="0.2">
      <c r="F77" s="1"/>
      <c r="G77" s="1"/>
    </row>
    <row r="78" spans="1:10" x14ac:dyDescent="0.2">
      <c r="F78" s="1"/>
      <c r="G78" s="1"/>
    </row>
    <row r="79" spans="1:10" x14ac:dyDescent="0.2">
      <c r="F79" s="1"/>
      <c r="G79" s="1"/>
    </row>
    <row r="80" spans="1:10" x14ac:dyDescent="0.2">
      <c r="F80" s="1"/>
      <c r="G80" s="1"/>
    </row>
    <row r="81" spans="6:7" x14ac:dyDescent="0.2">
      <c r="F81" s="1"/>
      <c r="G81" s="1"/>
    </row>
    <row r="82" spans="6:7" x14ac:dyDescent="0.2">
      <c r="F82" s="1"/>
      <c r="G82" s="1"/>
    </row>
    <row r="83" spans="6:7" x14ac:dyDescent="0.2">
      <c r="F83" s="1"/>
      <c r="G83" s="1"/>
    </row>
    <row r="84" spans="6:7" x14ac:dyDescent="0.2">
      <c r="F84" s="1"/>
      <c r="G84" s="1"/>
    </row>
    <row r="85" spans="6:7" x14ac:dyDescent="0.2">
      <c r="F85" s="1"/>
      <c r="G85" s="1"/>
    </row>
    <row r="86" spans="6:7" x14ac:dyDescent="0.2">
      <c r="F86" s="1"/>
      <c r="G86" s="1"/>
    </row>
    <row r="87" spans="6:7" x14ac:dyDescent="0.2">
      <c r="F87" s="1"/>
      <c r="G87" s="1"/>
    </row>
    <row r="88" spans="6:7" x14ac:dyDescent="0.2">
      <c r="F88" s="1"/>
      <c r="G88" s="1"/>
    </row>
    <row r="89" spans="6:7" x14ac:dyDescent="0.2">
      <c r="F89" s="1"/>
      <c r="G89" s="1"/>
    </row>
    <row r="90" spans="6:7" x14ac:dyDescent="0.2">
      <c r="F90" s="1"/>
    </row>
    <row r="91" spans="6:7" x14ac:dyDescent="0.2">
      <c r="F91" s="1"/>
      <c r="G91" s="1"/>
    </row>
    <row r="92" spans="6:7" x14ac:dyDescent="0.2">
      <c r="F92" s="1"/>
      <c r="G92" s="1"/>
    </row>
    <row r="93" spans="6:7" x14ac:dyDescent="0.2">
      <c r="F93" s="1"/>
      <c r="G93" s="1"/>
    </row>
    <row r="94" spans="6:7" x14ac:dyDescent="0.2">
      <c r="F94" s="1"/>
      <c r="G94" s="1"/>
    </row>
    <row r="95" spans="6:7" x14ac:dyDescent="0.2">
      <c r="F95" s="1"/>
      <c r="G95" s="1"/>
    </row>
    <row r="96" spans="6:7" x14ac:dyDescent="0.2">
      <c r="F96" s="1"/>
      <c r="G96" s="1"/>
    </row>
    <row r="97" spans="6:7" x14ac:dyDescent="0.2">
      <c r="F97" s="1"/>
      <c r="G97" s="1"/>
    </row>
    <row r="98" spans="6:7" x14ac:dyDescent="0.2">
      <c r="F98" s="1"/>
      <c r="G98" s="1"/>
    </row>
    <row r="99" spans="6:7" x14ac:dyDescent="0.2">
      <c r="F99" s="1"/>
      <c r="G99" s="1"/>
    </row>
    <row r="100" spans="6:7" x14ac:dyDescent="0.2">
      <c r="F100" s="1"/>
      <c r="G100" s="1"/>
    </row>
    <row r="101" spans="6:7" x14ac:dyDescent="0.2">
      <c r="F101" s="1"/>
      <c r="G101" s="1"/>
    </row>
    <row r="102" spans="6:7" x14ac:dyDescent="0.2">
      <c r="F102" s="1"/>
      <c r="G102" s="1"/>
    </row>
    <row r="103" spans="6:7" x14ac:dyDescent="0.2">
      <c r="F103" s="1"/>
      <c r="G103" s="1"/>
    </row>
    <row r="104" spans="6:7" x14ac:dyDescent="0.2">
      <c r="F104" s="1"/>
      <c r="G104" s="1"/>
    </row>
    <row r="105" spans="6:7" x14ac:dyDescent="0.2">
      <c r="F105" s="1"/>
      <c r="G105" s="1"/>
    </row>
    <row r="106" spans="6:7" x14ac:dyDescent="0.2">
      <c r="F106" s="1"/>
      <c r="G106" s="1"/>
    </row>
    <row r="107" spans="6:7" x14ac:dyDescent="0.2">
      <c r="F107" s="1"/>
      <c r="G107" s="1"/>
    </row>
    <row r="108" spans="6:7" x14ac:dyDescent="0.2">
      <c r="F108" s="1"/>
      <c r="G108" s="1"/>
    </row>
    <row r="109" spans="6:7" x14ac:dyDescent="0.2">
      <c r="F109" s="1"/>
      <c r="G109" s="1"/>
    </row>
    <row r="111" spans="6:7" x14ac:dyDescent="0.2">
      <c r="F111" s="1"/>
      <c r="G111" s="1"/>
    </row>
    <row r="112" spans="6:7" x14ac:dyDescent="0.2">
      <c r="F112" s="1"/>
      <c r="G112" s="1"/>
    </row>
    <row r="113" spans="1:7" x14ac:dyDescent="0.2">
      <c r="G113" s="1"/>
    </row>
    <row r="114" spans="1:7" x14ac:dyDescent="0.2">
      <c r="G114" s="1"/>
    </row>
    <row r="115" spans="1:7" x14ac:dyDescent="0.2">
      <c r="G115" s="1"/>
    </row>
    <row r="116" spans="1:7" x14ac:dyDescent="0.2">
      <c r="G116" s="1"/>
    </row>
    <row r="117" spans="1:7" x14ac:dyDescent="0.2">
      <c r="G117" s="1"/>
    </row>
    <row r="118" spans="1:7" x14ac:dyDescent="0.2">
      <c r="G118" s="1"/>
    </row>
    <row r="119" spans="1:7" x14ac:dyDescent="0.2">
      <c r="A119" s="17"/>
      <c r="B119" s="17"/>
      <c r="G119" s="1"/>
    </row>
    <row r="120" spans="1:7" x14ac:dyDescent="0.2">
      <c r="A120" s="17"/>
      <c r="B120" s="17"/>
      <c r="G120" s="1"/>
    </row>
    <row r="121" spans="1:7" x14ac:dyDescent="0.2">
      <c r="G121" s="1"/>
    </row>
    <row r="122" spans="1:7" x14ac:dyDescent="0.2">
      <c r="G122" s="1"/>
    </row>
    <row r="123" spans="1:7" x14ac:dyDescent="0.2">
      <c r="G123" s="1"/>
    </row>
    <row r="124" spans="1:7" x14ac:dyDescent="0.2">
      <c r="G124" s="1"/>
    </row>
    <row r="125" spans="1:7" x14ac:dyDescent="0.2">
      <c r="G125" s="1"/>
    </row>
    <row r="126" spans="1:7" x14ac:dyDescent="0.2">
      <c r="G126" s="1"/>
    </row>
    <row r="127" spans="1:7" x14ac:dyDescent="0.2">
      <c r="G127" s="1"/>
    </row>
    <row r="128" spans="1:7" x14ac:dyDescent="0.2">
      <c r="G128" s="1"/>
    </row>
    <row r="129" spans="7:7" x14ac:dyDescent="0.2">
      <c r="G129" s="1"/>
    </row>
    <row r="130" spans="7:7" x14ac:dyDescent="0.2">
      <c r="G130" s="1"/>
    </row>
    <row r="131" spans="7:7" x14ac:dyDescent="0.2">
      <c r="G131" s="1"/>
    </row>
    <row r="132" spans="7:7" x14ac:dyDescent="0.2">
      <c r="G132" s="1"/>
    </row>
    <row r="133" spans="7:7" x14ac:dyDescent="0.2">
      <c r="G133" s="1"/>
    </row>
    <row r="134" spans="7:7" x14ac:dyDescent="0.2">
      <c r="G134" s="1"/>
    </row>
    <row r="136" spans="7:7" x14ac:dyDescent="0.2">
      <c r="G136" s="1"/>
    </row>
    <row r="137" spans="7:7" x14ac:dyDescent="0.2">
      <c r="G137" s="1"/>
    </row>
    <row r="138" spans="7:7" x14ac:dyDescent="0.2">
      <c r="G138" s="1"/>
    </row>
    <row r="139" spans="7:7" x14ac:dyDescent="0.2">
      <c r="G139" s="1"/>
    </row>
    <row r="141" spans="7:7" x14ac:dyDescent="0.2">
      <c r="G141" s="1"/>
    </row>
  </sheetData>
  <phoneticPr fontId="2"/>
  <pageMargins left="0.78700000000000003" right="0.78700000000000003" top="0.98399999999999999" bottom="0.98399999999999999" header="0.51200000000000001" footer="0.51200000000000001"/>
  <pageSetup paperSize="9" scale="66" orientation="landscape" r:id="rId1"/>
  <headerFooter alignWithMargins="0"/>
  <rowBreaks count="1" manualBreakCount="1">
    <brk id="44" max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9E6B374-60C0-44D8-AC0A-9568DA4F09E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11</vt:i4>
      </vt:variant>
    </vt:vector>
  </HeadingPairs>
  <TitlesOfParts>
    <vt:vector size="15" baseType="lpstr">
      <vt:lpstr>申込一覧表記入例</vt:lpstr>
      <vt:lpstr>申込一覧表A</vt:lpstr>
      <vt:lpstr>データ取得</vt:lpstr>
      <vt:lpstr>初期設定</vt:lpstr>
      <vt:lpstr>dennwa</vt:lpstr>
      <vt:lpstr>gakkou</vt:lpstr>
      <vt:lpstr>gunshikoumei</vt:lpstr>
      <vt:lpstr>jyuusyo</vt:lpstr>
      <vt:lpstr>komon</vt:lpstr>
      <vt:lpstr>koodo</vt:lpstr>
      <vt:lpstr>koucyo</vt:lpstr>
      <vt:lpstr>kyougi</vt:lpstr>
      <vt:lpstr>初期設定!Print_Area</vt:lpstr>
      <vt:lpstr>申込一覧表A!Print_Area</vt:lpstr>
      <vt:lpstr>申込一覧表記入例!Print_Area</vt:lpstr>
    </vt:vector>
  </TitlesOfParts>
  <Manager>中山　均</Manager>
  <Company>Norie.Co.Ltd.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大会申込ファイル</dc:title>
  <dc:subject>中体連陸上競技部情報処理部</dc:subject>
  <dc:creator>中山　均</dc:creator>
  <dc:description>中体連の全大会の申込み用_x000d_
小学校の大会の申込み用（前橋市、高崎市）_x000d_
コピー､貼り付けを不用意にしない事_x000d_
壊れた時は、大類中学校のモハメド・中山まで_x000d_
027-352-3253</dc:description>
  <cp:lastModifiedBy>相川弘子</cp:lastModifiedBy>
  <cp:lastPrinted>2022-07-14T07:54:50Z</cp:lastPrinted>
  <dcterms:created xsi:type="dcterms:W3CDTF">1998-04-29T04:01:12Z</dcterms:created>
  <dcterms:modified xsi:type="dcterms:W3CDTF">2023-02-26T06:44:01Z</dcterms:modified>
  <cp:category>大会申込一覧表</cp:category>
</cp:coreProperties>
</file>